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T:\090土木建築局\040技術企画課\050_技術指導G\技術指導Ｇ\入札・契約関連\低入札価格調査対象工事関係\R07\01_要綱改正\R7.6.1改正\工事\様式\"/>
    </mc:Choice>
  </mc:AlternateContent>
  <bookViews>
    <workbookView xWindow="0" yWindow="0" windowWidth="28800" windowHeight="12120" tabRatio="925" activeTab="1"/>
  </bookViews>
  <sheets>
    <sheet name="表紙" sheetId="78" r:id="rId1"/>
    <sheet name="提出資料一覧" sheetId="92" r:id="rId2"/>
    <sheet name="チェックリスト" sheetId="79" r:id="rId3"/>
    <sheet name="理由書" sheetId="80" r:id="rId4"/>
    <sheet name="工事費内訳調査票" sheetId="82" r:id="rId5"/>
    <sheet name="工事費内訳調査記入例" sheetId="81" r:id="rId6"/>
    <sheet name="施工体系図" sheetId="83" r:id="rId7"/>
    <sheet name="参考様式（支払整理関係）" sheetId="84" r:id="rId8"/>
    <sheet name="比較表1" sheetId="85" r:id="rId9"/>
    <sheet name="比較表1 記入例" sheetId="93" r:id="rId10"/>
    <sheet name="比較表2" sheetId="86" r:id="rId11"/>
    <sheet name="比較表3" sheetId="87" r:id="rId12"/>
    <sheet name="比較表4" sheetId="88" r:id="rId13"/>
    <sheet name="比較表5" sheetId="89" r:id="rId14"/>
    <sheet name="比較表5 記入例" sheetId="94" r:id="rId15"/>
    <sheet name="比較表6" sheetId="90" r:id="rId16"/>
    <sheet name="比較表7" sheetId="91" r:id="rId17"/>
  </sheets>
  <definedNames>
    <definedName name="_xlnm.Print_Area" localSheetId="2">チェックリスト!$A$1:$B$54</definedName>
    <definedName name="_xlnm.Print_Area" localSheetId="5">工事費内訳調査記入例!$A$1:$AA$50</definedName>
    <definedName name="_xlnm.Print_Area" localSheetId="1">提出資料一覧!$A$1:$K$24</definedName>
    <definedName name="_xlnm.Print_Area" localSheetId="8">比較表1!$A$1:$O$111</definedName>
    <definedName name="_xlnm.Print_Area" localSheetId="9">'比較表1 記入例'!$A$1:$O$111</definedName>
    <definedName name="_xlnm.Print_Area" localSheetId="10">比較表2!$A$1:$L$26</definedName>
    <definedName name="_xlnm.Print_Area" localSheetId="11">比較表3!$A$1:$R$30</definedName>
    <definedName name="_xlnm.Print_Area" localSheetId="12">比較表4!$A$1:$J$27</definedName>
    <definedName name="_xlnm.Print_Area" localSheetId="13">比較表5!$A$1:$M$38</definedName>
    <definedName name="_xlnm.Print_Area" localSheetId="14">'比較表5 記入例'!$A$1:$M$48</definedName>
    <definedName name="_xlnm.Print_Area" localSheetId="15">比較表6!$A$1:$Q$28</definedName>
    <definedName name="_xlnm.Print_Area" localSheetId="16">比較表7!$A$1:$I$22</definedName>
    <definedName name="_xlnm.Print_Area" localSheetId="0">表紙!$A$1:$R$46</definedName>
    <definedName name="_xlnm.Print_Area" localSheetId="3">理由書!$A$1:$K$58</definedName>
  </definedNames>
  <calcPr calcId="162913" calcMode="manual"/>
</workbook>
</file>

<file path=xl/calcChain.xml><?xml version="1.0" encoding="utf-8"?>
<calcChain xmlns="http://schemas.openxmlformats.org/spreadsheetml/2006/main">
  <c r="K108" i="85" l="1"/>
  <c r="L108" i="85" s="1"/>
  <c r="I108" i="85"/>
  <c r="I110" i="85" s="1"/>
  <c r="M110" i="85" s="1"/>
  <c r="F108" i="85"/>
  <c r="G108" i="85" s="1"/>
  <c r="D108" i="85"/>
  <c r="D110" i="85" s="1"/>
  <c r="N106" i="85"/>
  <c r="M106" i="85"/>
  <c r="L106" i="85"/>
  <c r="G106" i="85"/>
  <c r="N104" i="85"/>
  <c r="M104" i="85"/>
  <c r="L104" i="85"/>
  <c r="G104" i="85"/>
  <c r="N102" i="85"/>
  <c r="K102" i="85"/>
  <c r="L102" i="85" s="1"/>
  <c r="I102" i="85"/>
  <c r="M102" i="85" s="1"/>
  <c r="F102" i="85"/>
  <c r="G102" i="85" s="1"/>
  <c r="D102" i="85"/>
  <c r="N100" i="85"/>
  <c r="M100" i="85"/>
  <c r="L100" i="85"/>
  <c r="G100" i="85"/>
  <c r="K98" i="85"/>
  <c r="N98" i="85" s="1"/>
  <c r="K96" i="85"/>
  <c r="N96" i="85" s="1"/>
  <c r="I96" i="85"/>
  <c r="I98" i="85" s="1"/>
  <c r="M98" i="85" s="1"/>
  <c r="G96" i="85"/>
  <c r="F96" i="85"/>
  <c r="F98" i="85" s="1"/>
  <c r="G98" i="85" s="1"/>
  <c r="D96" i="85"/>
  <c r="D98" i="85" s="1"/>
  <c r="N94" i="85"/>
  <c r="M94" i="85"/>
  <c r="L94" i="85"/>
  <c r="G94" i="85"/>
  <c r="N92" i="85"/>
  <c r="M92" i="85"/>
  <c r="L92" i="85"/>
  <c r="J92" i="85"/>
  <c r="G92" i="85"/>
  <c r="E92" i="85"/>
  <c r="K90" i="85"/>
  <c r="N90" i="85" s="1"/>
  <c r="I90" i="85"/>
  <c r="M90" i="85" s="1"/>
  <c r="F90" i="85"/>
  <c r="G90" i="85" s="1"/>
  <c r="E90" i="85"/>
  <c r="D90" i="85"/>
  <c r="N88" i="85"/>
  <c r="M88" i="85"/>
  <c r="L88" i="85"/>
  <c r="J88" i="85"/>
  <c r="G88" i="85"/>
  <c r="E88" i="85"/>
  <c r="N86" i="85"/>
  <c r="M86" i="85"/>
  <c r="L86" i="85"/>
  <c r="J86" i="85"/>
  <c r="G86" i="85"/>
  <c r="E86" i="85"/>
  <c r="N84" i="85"/>
  <c r="M84" i="85"/>
  <c r="L84" i="85"/>
  <c r="J84" i="85"/>
  <c r="G84" i="85"/>
  <c r="E84" i="85"/>
  <c r="N82" i="85"/>
  <c r="M82" i="85"/>
  <c r="L82" i="85"/>
  <c r="J82" i="85"/>
  <c r="G82" i="85"/>
  <c r="E82" i="85"/>
  <c r="N80" i="85"/>
  <c r="M80" i="85"/>
  <c r="L80" i="85"/>
  <c r="J80" i="85"/>
  <c r="G80" i="85"/>
  <c r="E80" i="85"/>
  <c r="N78" i="85"/>
  <c r="M78" i="85"/>
  <c r="L78" i="85"/>
  <c r="J78" i="85"/>
  <c r="G78" i="85"/>
  <c r="E78" i="85"/>
  <c r="N76" i="85"/>
  <c r="M76" i="85"/>
  <c r="L76" i="85"/>
  <c r="J76" i="85"/>
  <c r="G76" i="85"/>
  <c r="E76" i="85"/>
  <c r="N74" i="85"/>
  <c r="M74" i="85"/>
  <c r="L74" i="85"/>
  <c r="J74" i="85"/>
  <c r="G74" i="85"/>
  <c r="E74" i="85"/>
  <c r="N72" i="85"/>
  <c r="M72" i="85"/>
  <c r="L72" i="85"/>
  <c r="J72" i="85"/>
  <c r="G72" i="85"/>
  <c r="E72" i="85"/>
  <c r="N70" i="85"/>
  <c r="M70" i="85"/>
  <c r="L70" i="85"/>
  <c r="J70" i="85"/>
  <c r="G70" i="85"/>
  <c r="E70" i="85"/>
  <c r="N68" i="85"/>
  <c r="M68" i="85"/>
  <c r="L68" i="85"/>
  <c r="J68" i="85"/>
  <c r="G68" i="85"/>
  <c r="E68" i="85"/>
  <c r="N66" i="85"/>
  <c r="M66" i="85"/>
  <c r="L66" i="85"/>
  <c r="J66" i="85"/>
  <c r="G66" i="85"/>
  <c r="E66" i="85"/>
  <c r="N64" i="85"/>
  <c r="M64" i="85"/>
  <c r="L64" i="85"/>
  <c r="J64" i="85"/>
  <c r="G64" i="85"/>
  <c r="E64" i="85"/>
  <c r="N62" i="85"/>
  <c r="M62" i="85"/>
  <c r="L62" i="85"/>
  <c r="J62" i="85"/>
  <c r="G62" i="85"/>
  <c r="E62" i="85"/>
  <c r="N60" i="85"/>
  <c r="M60" i="85"/>
  <c r="L60" i="85"/>
  <c r="J60" i="85"/>
  <c r="G60" i="85"/>
  <c r="E60" i="85"/>
  <c r="N58" i="85"/>
  <c r="M58" i="85"/>
  <c r="L58" i="85"/>
  <c r="J58" i="85"/>
  <c r="G58" i="85"/>
  <c r="E58" i="85"/>
  <c r="N56" i="85"/>
  <c r="M56" i="85"/>
  <c r="L56" i="85"/>
  <c r="J56" i="85"/>
  <c r="G56" i="85"/>
  <c r="E56" i="85"/>
  <c r="N54" i="85"/>
  <c r="M54" i="85"/>
  <c r="L54" i="85"/>
  <c r="J54" i="85"/>
  <c r="G54" i="85"/>
  <c r="E54" i="85"/>
  <c r="N52" i="85"/>
  <c r="M52" i="85"/>
  <c r="L52" i="85"/>
  <c r="J52" i="85"/>
  <c r="G52" i="85"/>
  <c r="E52" i="85"/>
  <c r="N50" i="85"/>
  <c r="M50" i="85"/>
  <c r="L50" i="85"/>
  <c r="J50" i="85"/>
  <c r="G50" i="85"/>
  <c r="E50" i="85"/>
  <c r="N48" i="85"/>
  <c r="M48" i="85"/>
  <c r="L48" i="85"/>
  <c r="J48" i="85"/>
  <c r="G48" i="85"/>
  <c r="E48" i="85"/>
  <c r="N46" i="85"/>
  <c r="M46" i="85"/>
  <c r="L46" i="85"/>
  <c r="J46" i="85"/>
  <c r="G46" i="85"/>
  <c r="E46" i="85"/>
  <c r="N44" i="85"/>
  <c r="M44" i="85"/>
  <c r="L44" i="85"/>
  <c r="J44" i="85"/>
  <c r="G44" i="85"/>
  <c r="E44" i="85"/>
  <c r="N42" i="85"/>
  <c r="M42" i="85"/>
  <c r="L42" i="85"/>
  <c r="J42" i="85"/>
  <c r="G42" i="85"/>
  <c r="E42" i="85"/>
  <c r="N40" i="85"/>
  <c r="M40" i="85"/>
  <c r="L40" i="85"/>
  <c r="J40" i="85"/>
  <c r="G40" i="85"/>
  <c r="E40" i="85"/>
  <c r="N38" i="85"/>
  <c r="M38" i="85"/>
  <c r="L38" i="85"/>
  <c r="J38" i="85"/>
  <c r="G38" i="85"/>
  <c r="E38" i="85"/>
  <c r="N36" i="85"/>
  <c r="M36" i="85"/>
  <c r="L36" i="85"/>
  <c r="J36" i="85"/>
  <c r="G36" i="85"/>
  <c r="E36" i="85"/>
  <c r="N34" i="85"/>
  <c r="M34" i="85"/>
  <c r="L34" i="85"/>
  <c r="J34" i="85"/>
  <c r="G34" i="85"/>
  <c r="E34" i="85"/>
  <c r="N32" i="85"/>
  <c r="M32" i="85"/>
  <c r="L32" i="85"/>
  <c r="J32" i="85"/>
  <c r="G32" i="85"/>
  <c r="E32" i="85"/>
  <c r="N30" i="85"/>
  <c r="M30" i="85"/>
  <c r="L30" i="85"/>
  <c r="J30" i="85"/>
  <c r="G30" i="85"/>
  <c r="E30" i="85"/>
  <c r="N28" i="85"/>
  <c r="M28" i="85"/>
  <c r="L28" i="85"/>
  <c r="J28" i="85"/>
  <c r="G28" i="85"/>
  <c r="E28" i="85"/>
  <c r="N26" i="85"/>
  <c r="M26" i="85"/>
  <c r="L26" i="85"/>
  <c r="J26" i="85"/>
  <c r="G26" i="85"/>
  <c r="E26" i="85"/>
  <c r="N24" i="85"/>
  <c r="M24" i="85"/>
  <c r="L24" i="85"/>
  <c r="J24" i="85"/>
  <c r="G24" i="85"/>
  <c r="E24" i="85"/>
  <c r="N22" i="85"/>
  <c r="M22" i="85"/>
  <c r="L22" i="85"/>
  <c r="J22" i="85"/>
  <c r="G22" i="85"/>
  <c r="E22" i="85"/>
  <c r="N20" i="85"/>
  <c r="M20" i="85"/>
  <c r="L20" i="85"/>
  <c r="J20" i="85"/>
  <c r="G20" i="85"/>
  <c r="E20" i="85"/>
  <c r="N18" i="85"/>
  <c r="M18" i="85"/>
  <c r="L18" i="85"/>
  <c r="J18" i="85"/>
  <c r="G18" i="85"/>
  <c r="E18" i="85"/>
  <c r="N16" i="85"/>
  <c r="M16" i="85"/>
  <c r="L16" i="85"/>
  <c r="J16" i="85"/>
  <c r="G16" i="85"/>
  <c r="E16" i="85"/>
  <c r="N14" i="85"/>
  <c r="M14" i="85"/>
  <c r="L14" i="85"/>
  <c r="J14" i="85"/>
  <c r="G14" i="85"/>
  <c r="E14" i="85"/>
  <c r="N12" i="85"/>
  <c r="M12" i="85"/>
  <c r="L12" i="85"/>
  <c r="J12" i="85"/>
  <c r="G12" i="85"/>
  <c r="E12" i="85"/>
  <c r="L90" i="85" l="1"/>
  <c r="M108" i="85"/>
  <c r="N108" i="85"/>
  <c r="L96" i="85"/>
  <c r="L98" i="85"/>
  <c r="F110" i="85"/>
  <c r="G110" i="85" s="1"/>
  <c r="M96" i="85"/>
  <c r="K110" i="85"/>
  <c r="G37" i="89"/>
  <c r="F37" i="89"/>
  <c r="G47" i="94"/>
  <c r="F47" i="94"/>
  <c r="H25" i="94"/>
  <c r="K25" i="94" s="1"/>
  <c r="L25" i="94"/>
  <c r="N110" i="85" l="1"/>
  <c r="L110" i="85"/>
  <c r="L33" i="94"/>
  <c r="H33" i="94"/>
  <c r="K33" i="94" s="1"/>
  <c r="L31" i="94"/>
  <c r="H31" i="94"/>
  <c r="K31" i="94" s="1"/>
  <c r="L29" i="94"/>
  <c r="H29" i="94"/>
  <c r="K29" i="94" s="1"/>
  <c r="L27" i="94"/>
  <c r="H27" i="94"/>
  <c r="K27" i="94" s="1"/>
  <c r="E38" i="93"/>
  <c r="E40" i="93"/>
  <c r="E42" i="93"/>
  <c r="E44" i="93"/>
  <c r="E46" i="93"/>
  <c r="E48" i="93"/>
  <c r="E50" i="93"/>
  <c r="E52" i="93"/>
  <c r="E54" i="93"/>
  <c r="E56" i="93"/>
  <c r="E58" i="93"/>
  <c r="E60" i="93"/>
  <c r="E62" i="93"/>
  <c r="E64" i="93"/>
  <c r="L47" i="94" l="1"/>
  <c r="K47" i="94"/>
  <c r="L45" i="94"/>
  <c r="H45" i="94"/>
  <c r="K45" i="94" s="1"/>
  <c r="L43" i="94"/>
  <c r="H43" i="94"/>
  <c r="K43" i="94" s="1"/>
  <c r="L41" i="94"/>
  <c r="H41" i="94"/>
  <c r="K41" i="94" s="1"/>
  <c r="L39" i="94"/>
  <c r="H39" i="94"/>
  <c r="K39" i="94" s="1"/>
  <c r="L37" i="94"/>
  <c r="H37" i="94"/>
  <c r="K37" i="94" s="1"/>
  <c r="L35" i="94"/>
  <c r="H35" i="94"/>
  <c r="K35" i="94" s="1"/>
  <c r="L23" i="94"/>
  <c r="H23" i="94"/>
  <c r="K23" i="94" s="1"/>
  <c r="L21" i="94"/>
  <c r="H21" i="94"/>
  <c r="K21" i="94" s="1"/>
  <c r="L19" i="94"/>
  <c r="H19" i="94"/>
  <c r="K19" i="94" s="1"/>
  <c r="L17" i="94"/>
  <c r="H17" i="94"/>
  <c r="K17" i="94" s="1"/>
  <c r="H15" i="94"/>
  <c r="K15" i="94" s="1"/>
  <c r="B11" i="94"/>
  <c r="K108" i="93"/>
  <c r="K110" i="93" s="1"/>
  <c r="I108" i="93"/>
  <c r="F108" i="93"/>
  <c r="G108" i="93" s="1"/>
  <c r="D108" i="93"/>
  <c r="N106" i="93"/>
  <c r="M106" i="93"/>
  <c r="L106" i="93"/>
  <c r="G106" i="93"/>
  <c r="N104" i="93"/>
  <c r="M104" i="93"/>
  <c r="L104" i="93"/>
  <c r="G104" i="93"/>
  <c r="L102" i="93"/>
  <c r="K102" i="93"/>
  <c r="N102" i="93" s="1"/>
  <c r="F102" i="93"/>
  <c r="G102" i="93" s="1"/>
  <c r="N100" i="93"/>
  <c r="M100" i="93"/>
  <c r="L100" i="93"/>
  <c r="G100" i="93"/>
  <c r="L96" i="93"/>
  <c r="K96" i="93"/>
  <c r="K98" i="93" s="1"/>
  <c r="I96" i="93"/>
  <c r="F96" i="93"/>
  <c r="G96" i="93" s="1"/>
  <c r="D96" i="93"/>
  <c r="N94" i="93"/>
  <c r="M94" i="93"/>
  <c r="L94" i="93"/>
  <c r="G94" i="93"/>
  <c r="N92" i="93"/>
  <c r="M92" i="93"/>
  <c r="L92" i="93"/>
  <c r="J92" i="93"/>
  <c r="G92" i="93"/>
  <c r="E92" i="93"/>
  <c r="K90" i="93"/>
  <c r="N90" i="93" s="1"/>
  <c r="I90" i="93"/>
  <c r="F90" i="93"/>
  <c r="G90" i="93" s="1"/>
  <c r="E90" i="93"/>
  <c r="D90" i="93"/>
  <c r="N88" i="93"/>
  <c r="M88" i="93"/>
  <c r="L88" i="93"/>
  <c r="J88" i="93"/>
  <c r="G88" i="93"/>
  <c r="E88" i="93"/>
  <c r="N86" i="93"/>
  <c r="M86" i="93"/>
  <c r="L86" i="93"/>
  <c r="J86" i="93"/>
  <c r="G86" i="93"/>
  <c r="E86" i="93"/>
  <c r="N84" i="93"/>
  <c r="M84" i="93"/>
  <c r="L84" i="93"/>
  <c r="J84" i="93"/>
  <c r="G84" i="93"/>
  <c r="E84" i="93"/>
  <c r="N82" i="93"/>
  <c r="M82" i="93"/>
  <c r="L82" i="93"/>
  <c r="J82" i="93"/>
  <c r="G82" i="93"/>
  <c r="E82" i="93"/>
  <c r="N80" i="93"/>
  <c r="M80" i="93"/>
  <c r="L80" i="93"/>
  <c r="J80" i="93"/>
  <c r="G80" i="93"/>
  <c r="E80" i="93"/>
  <c r="N78" i="93"/>
  <c r="M78" i="93"/>
  <c r="L78" i="93"/>
  <c r="J78" i="93"/>
  <c r="G78" i="93"/>
  <c r="E78" i="93"/>
  <c r="N76" i="93"/>
  <c r="M76" i="93"/>
  <c r="L76" i="93"/>
  <c r="J76" i="93"/>
  <c r="G76" i="93"/>
  <c r="E76" i="93"/>
  <c r="N74" i="93"/>
  <c r="M74" i="93"/>
  <c r="L74" i="93"/>
  <c r="J74" i="93"/>
  <c r="G74" i="93"/>
  <c r="E74" i="93"/>
  <c r="N72" i="93"/>
  <c r="M72" i="93"/>
  <c r="L72" i="93"/>
  <c r="J72" i="93"/>
  <c r="G72" i="93"/>
  <c r="E72" i="93"/>
  <c r="N70" i="93"/>
  <c r="M70" i="93"/>
  <c r="L70" i="93"/>
  <c r="J70" i="93"/>
  <c r="G70" i="93"/>
  <c r="E70" i="93"/>
  <c r="N68" i="93"/>
  <c r="M68" i="93"/>
  <c r="L68" i="93"/>
  <c r="J68" i="93"/>
  <c r="G68" i="93"/>
  <c r="E68" i="93"/>
  <c r="N66" i="93"/>
  <c r="M66" i="93"/>
  <c r="L66" i="93"/>
  <c r="J66" i="93"/>
  <c r="G66" i="93"/>
  <c r="E66" i="93"/>
  <c r="N64" i="93"/>
  <c r="M64" i="93"/>
  <c r="L64" i="93"/>
  <c r="J64" i="93"/>
  <c r="G64" i="93"/>
  <c r="N62" i="93"/>
  <c r="M62" i="93"/>
  <c r="L62" i="93"/>
  <c r="J62" i="93"/>
  <c r="G62" i="93"/>
  <c r="N60" i="93"/>
  <c r="M60" i="93"/>
  <c r="L60" i="93"/>
  <c r="J60" i="93"/>
  <c r="G60" i="93"/>
  <c r="N58" i="93"/>
  <c r="M58" i="93"/>
  <c r="L58" i="93"/>
  <c r="J58" i="93"/>
  <c r="G58" i="93"/>
  <c r="N56" i="93"/>
  <c r="M56" i="93"/>
  <c r="L56" i="93"/>
  <c r="J56" i="93"/>
  <c r="G56" i="93"/>
  <c r="N54" i="93"/>
  <c r="M54" i="93"/>
  <c r="L54" i="93"/>
  <c r="J54" i="93"/>
  <c r="G54" i="93"/>
  <c r="N52" i="93"/>
  <c r="M52" i="93"/>
  <c r="L52" i="93"/>
  <c r="J52" i="93"/>
  <c r="G52" i="93"/>
  <c r="N50" i="93"/>
  <c r="M50" i="93"/>
  <c r="L50" i="93"/>
  <c r="J50" i="93"/>
  <c r="G50" i="93"/>
  <c r="N48" i="93"/>
  <c r="M48" i="93"/>
  <c r="L48" i="93"/>
  <c r="J48" i="93"/>
  <c r="G48" i="93"/>
  <c r="N46" i="93"/>
  <c r="M46" i="93"/>
  <c r="L46" i="93"/>
  <c r="J46" i="93"/>
  <c r="G46" i="93"/>
  <c r="N44" i="93"/>
  <c r="M44" i="93"/>
  <c r="L44" i="93"/>
  <c r="J44" i="93"/>
  <c r="G44" i="93"/>
  <c r="N42" i="93"/>
  <c r="M42" i="93"/>
  <c r="L42" i="93"/>
  <c r="J42" i="93"/>
  <c r="G42" i="93"/>
  <c r="N40" i="93"/>
  <c r="M40" i="93"/>
  <c r="L40" i="93"/>
  <c r="J40" i="93"/>
  <c r="G40" i="93"/>
  <c r="N38" i="93"/>
  <c r="M38" i="93"/>
  <c r="L38" i="93"/>
  <c r="J38" i="93"/>
  <c r="G38" i="93"/>
  <c r="N36" i="93"/>
  <c r="M36" i="93"/>
  <c r="L36" i="93"/>
  <c r="J36" i="93"/>
  <c r="G36" i="93"/>
  <c r="E36" i="93"/>
  <c r="N34" i="93"/>
  <c r="M34" i="93"/>
  <c r="L34" i="93"/>
  <c r="J34" i="93"/>
  <c r="G34" i="93"/>
  <c r="E34" i="93"/>
  <c r="N32" i="93"/>
  <c r="M32" i="93"/>
  <c r="L32" i="93"/>
  <c r="J32" i="93"/>
  <c r="G32" i="93"/>
  <c r="E32" i="93"/>
  <c r="N30" i="93"/>
  <c r="M30" i="93"/>
  <c r="L30" i="93"/>
  <c r="J30" i="93"/>
  <c r="G30" i="93"/>
  <c r="E30" i="93"/>
  <c r="N28" i="93"/>
  <c r="M28" i="93"/>
  <c r="L28" i="93"/>
  <c r="J28" i="93"/>
  <c r="G28" i="93"/>
  <c r="E28" i="93"/>
  <c r="N26" i="93"/>
  <c r="M26" i="93"/>
  <c r="L26" i="93"/>
  <c r="J26" i="93"/>
  <c r="G26" i="93"/>
  <c r="E26" i="93"/>
  <c r="N24" i="93"/>
  <c r="M24" i="93"/>
  <c r="L24" i="93"/>
  <c r="J24" i="93"/>
  <c r="G24" i="93"/>
  <c r="E24" i="93"/>
  <c r="N22" i="93"/>
  <c r="M22" i="93"/>
  <c r="L22" i="93"/>
  <c r="J22" i="93"/>
  <c r="G22" i="93"/>
  <c r="E22" i="93"/>
  <c r="N20" i="93"/>
  <c r="M20" i="93"/>
  <c r="L20" i="93"/>
  <c r="J20" i="93"/>
  <c r="G20" i="93"/>
  <c r="E20" i="93"/>
  <c r="N18" i="93"/>
  <c r="M18" i="93"/>
  <c r="L18" i="93"/>
  <c r="J18" i="93"/>
  <c r="G18" i="93"/>
  <c r="E18" i="93"/>
  <c r="N16" i="93"/>
  <c r="M16" i="93"/>
  <c r="L16" i="93"/>
  <c r="J16" i="93"/>
  <c r="G16" i="93"/>
  <c r="E16" i="93"/>
  <c r="N14" i="93"/>
  <c r="M14" i="93"/>
  <c r="L14" i="93"/>
  <c r="J14" i="93"/>
  <c r="G14" i="93"/>
  <c r="E14" i="93"/>
  <c r="N12" i="93"/>
  <c r="M12" i="93"/>
  <c r="L12" i="93"/>
  <c r="J12" i="93"/>
  <c r="G12" i="93"/>
  <c r="E12" i="93"/>
  <c r="N96" i="93" l="1"/>
  <c r="M96" i="93"/>
  <c r="L108" i="93"/>
  <c r="M90" i="93"/>
  <c r="N108" i="93"/>
  <c r="L15" i="94"/>
  <c r="M108" i="93"/>
  <c r="D98" i="93"/>
  <c r="D102" i="93" s="1"/>
  <c r="D110" i="93"/>
  <c r="L98" i="93"/>
  <c r="N98" i="93"/>
  <c r="L110" i="93"/>
  <c r="N110" i="93"/>
  <c r="L90" i="93"/>
  <c r="I98" i="93"/>
  <c r="F98" i="93"/>
  <c r="G98" i="93" s="1"/>
  <c r="F110" i="93"/>
  <c r="G110" i="93" s="1"/>
  <c r="M98" i="93" l="1"/>
  <c r="I102" i="93"/>
  <c r="F41" i="82"/>
  <c r="D41" i="82" s="1"/>
  <c r="J45" i="82"/>
  <c r="L45" i="82"/>
  <c r="N45" i="82"/>
  <c r="P45" i="82"/>
  <c r="R45" i="82"/>
  <c r="T45" i="82"/>
  <c r="V45" i="82"/>
  <c r="X45" i="82"/>
  <c r="M102" i="93" l="1"/>
  <c r="I110" i="93"/>
  <c r="M110" i="93" s="1"/>
  <c r="H22" i="91"/>
  <c r="G22" i="91"/>
  <c r="H21" i="91"/>
  <c r="G21" i="91"/>
  <c r="H20" i="91"/>
  <c r="G20" i="91"/>
  <c r="H19" i="91"/>
  <c r="G19" i="91"/>
  <c r="H18" i="91"/>
  <c r="G18" i="91"/>
  <c r="H17" i="91"/>
  <c r="G17" i="91"/>
  <c r="H16" i="91"/>
  <c r="G16" i="91"/>
  <c r="H15" i="91"/>
  <c r="G15" i="91"/>
  <c r="H14" i="91"/>
  <c r="G14" i="91"/>
  <c r="H13" i="91"/>
  <c r="G13" i="91"/>
  <c r="H12" i="91"/>
  <c r="G12" i="91"/>
  <c r="H11" i="91"/>
  <c r="G11" i="91"/>
  <c r="B8" i="91"/>
  <c r="P27" i="90"/>
  <c r="I27" i="90"/>
  <c r="P26" i="90"/>
  <c r="I26" i="90"/>
  <c r="P25" i="90"/>
  <c r="I25" i="90"/>
  <c r="P24" i="90"/>
  <c r="I24" i="90"/>
  <c r="P23" i="90"/>
  <c r="I23" i="90"/>
  <c r="P22" i="90"/>
  <c r="I22" i="90"/>
  <c r="P21" i="90"/>
  <c r="I21" i="90"/>
  <c r="P20" i="90"/>
  <c r="I20" i="90"/>
  <c r="P19" i="90"/>
  <c r="I19" i="90"/>
  <c r="P18" i="90"/>
  <c r="I18" i="90"/>
  <c r="P17" i="90"/>
  <c r="I17" i="90"/>
  <c r="P16" i="90"/>
  <c r="I16" i="90"/>
  <c r="P15" i="90"/>
  <c r="I15" i="90"/>
  <c r="P14" i="90"/>
  <c r="I14" i="90"/>
  <c r="B9" i="90"/>
  <c r="L37" i="89"/>
  <c r="K37" i="89"/>
  <c r="L35" i="89"/>
  <c r="H35" i="89"/>
  <c r="K35" i="89" s="1"/>
  <c r="L33" i="89"/>
  <c r="H33" i="89"/>
  <c r="K33" i="89" s="1"/>
  <c r="L31" i="89"/>
  <c r="H31" i="89"/>
  <c r="K31" i="89" s="1"/>
  <c r="L29" i="89"/>
  <c r="H29" i="89"/>
  <c r="K29" i="89" s="1"/>
  <c r="L27" i="89"/>
  <c r="H27" i="89"/>
  <c r="K27" i="89" s="1"/>
  <c r="L25" i="89"/>
  <c r="H25" i="89"/>
  <c r="K25" i="89" s="1"/>
  <c r="L23" i="89"/>
  <c r="H23" i="89"/>
  <c r="K23" i="89" s="1"/>
  <c r="L21" i="89"/>
  <c r="H21" i="89"/>
  <c r="K21" i="89" s="1"/>
  <c r="L19" i="89"/>
  <c r="H19" i="89"/>
  <c r="K19" i="89" s="1"/>
  <c r="L17" i="89"/>
  <c r="H17" i="89"/>
  <c r="K17" i="89" s="1"/>
  <c r="H15" i="89"/>
  <c r="K15" i="89" s="1"/>
  <c r="B11" i="89"/>
  <c r="B7" i="88"/>
  <c r="Q30" i="87"/>
  <c r="P30" i="87"/>
  <c r="Q29" i="87"/>
  <c r="P29" i="87"/>
  <c r="Q28" i="87"/>
  <c r="P28" i="87"/>
  <c r="Q27" i="87"/>
  <c r="P27" i="87"/>
  <c r="Q26" i="87"/>
  <c r="P26" i="87"/>
  <c r="Q25" i="87"/>
  <c r="P25" i="87"/>
  <c r="Q24" i="87"/>
  <c r="P24" i="87"/>
  <c r="Q23" i="87"/>
  <c r="P23" i="87"/>
  <c r="Q22" i="87"/>
  <c r="P22" i="87"/>
  <c r="Q21" i="87"/>
  <c r="P21" i="87"/>
  <c r="Q20" i="87"/>
  <c r="P20" i="87"/>
  <c r="Q19" i="87"/>
  <c r="P19" i="87"/>
  <c r="Q18" i="87"/>
  <c r="P18" i="87"/>
  <c r="Q17" i="87"/>
  <c r="P17" i="87"/>
  <c r="Q16" i="87"/>
  <c r="P16" i="87"/>
  <c r="Q15" i="87"/>
  <c r="P15" i="87"/>
  <c r="Q14" i="87"/>
  <c r="P14" i="87"/>
  <c r="B10" i="87"/>
  <c r="B8" i="86"/>
  <c r="J10" i="84"/>
  <c r="H10" i="84"/>
  <c r="F10" i="84"/>
  <c r="D10" i="84"/>
  <c r="K9" i="84"/>
  <c r="K8" i="84"/>
  <c r="K7" i="84"/>
  <c r="H45" i="82"/>
  <c r="F39" i="82"/>
  <c r="D39" i="82" s="1"/>
  <c r="F38" i="82"/>
  <c r="D38" i="82" s="1"/>
  <c r="F37" i="82"/>
  <c r="D37" i="82" s="1"/>
  <c r="F36" i="82"/>
  <c r="D36" i="82" s="1"/>
  <c r="F35" i="82"/>
  <c r="D35" i="82" s="1"/>
  <c r="F34" i="82"/>
  <c r="D34" i="82" s="1"/>
  <c r="F33" i="82"/>
  <c r="D33" i="82" s="1"/>
  <c r="F32" i="82"/>
  <c r="D32" i="82" s="1"/>
  <c r="F31" i="82"/>
  <c r="D31" i="82" s="1"/>
  <c r="F30" i="82"/>
  <c r="D30" i="82" s="1"/>
  <c r="F29" i="82"/>
  <c r="D29" i="82" s="1"/>
  <c r="F28" i="82"/>
  <c r="D28" i="82" s="1"/>
  <c r="F27" i="82"/>
  <c r="D27" i="82" s="1"/>
  <c r="F26" i="82"/>
  <c r="F25" i="82"/>
  <c r="D25" i="82" s="1"/>
  <c r="W24" i="82"/>
  <c r="U24" i="82"/>
  <c r="S24" i="82"/>
  <c r="Q24" i="82"/>
  <c r="O24" i="82"/>
  <c r="M24" i="82"/>
  <c r="K24" i="82"/>
  <c r="I24" i="82"/>
  <c r="G24" i="82"/>
  <c r="E24" i="82"/>
  <c r="F23" i="82"/>
  <c r="D23" i="82" s="1"/>
  <c r="F22" i="82"/>
  <c r="D22" i="82" s="1"/>
  <c r="F21" i="82"/>
  <c r="D21" i="82" s="1"/>
  <c r="F20" i="82"/>
  <c r="D20" i="82" s="1"/>
  <c r="F19" i="82"/>
  <c r="D19" i="82" s="1"/>
  <c r="F18" i="82"/>
  <c r="D18" i="82" s="1"/>
  <c r="F17" i="82"/>
  <c r="D17" i="82" s="1"/>
  <c r="F16" i="82"/>
  <c r="D16" i="82" s="1"/>
  <c r="F15" i="82"/>
  <c r="W14" i="82"/>
  <c r="U14" i="82"/>
  <c r="S14" i="82"/>
  <c r="Q14" i="82"/>
  <c r="O14" i="82"/>
  <c r="M14" i="82"/>
  <c r="K14" i="82"/>
  <c r="I14" i="82"/>
  <c r="G14" i="82"/>
  <c r="E14" i="82"/>
  <c r="F12" i="82"/>
  <c r="D12" i="82" s="1"/>
  <c r="F11" i="82"/>
  <c r="F10" i="82"/>
  <c r="D10" i="82" s="1"/>
  <c r="W9" i="82"/>
  <c r="W5" i="82" s="1"/>
  <c r="U9" i="82"/>
  <c r="S9" i="82"/>
  <c r="S5" i="82" s="1"/>
  <c r="Q9" i="82"/>
  <c r="Q5" i="82" s="1"/>
  <c r="O9" i="82"/>
  <c r="O5" i="82" s="1"/>
  <c r="M9" i="82"/>
  <c r="M5" i="82" s="1"/>
  <c r="K9" i="82"/>
  <c r="K5" i="82" s="1"/>
  <c r="I9" i="82"/>
  <c r="I5" i="82" s="1"/>
  <c r="G9" i="82"/>
  <c r="G5" i="82" s="1"/>
  <c r="E9" i="82"/>
  <c r="E5" i="82" s="1"/>
  <c r="F8" i="82"/>
  <c r="D8" i="82" s="1"/>
  <c r="F7" i="82"/>
  <c r="D7" i="82" s="1"/>
  <c r="F6" i="82"/>
  <c r="U5" i="82"/>
  <c r="H43" i="81"/>
  <c r="D43" i="81"/>
  <c r="H42" i="81"/>
  <c r="D42" i="81" s="1"/>
  <c r="H41" i="81"/>
  <c r="D41" i="81" s="1"/>
  <c r="H39" i="81"/>
  <c r="D39" i="81" s="1"/>
  <c r="H38" i="81"/>
  <c r="D38" i="81" s="1"/>
  <c r="H37" i="81"/>
  <c r="D37" i="81" s="1"/>
  <c r="H36" i="81"/>
  <c r="D36" i="81" s="1"/>
  <c r="H35" i="81"/>
  <c r="D35" i="81" s="1"/>
  <c r="H34" i="81"/>
  <c r="D34" i="81" s="1"/>
  <c r="H33" i="81"/>
  <c r="D33" i="81" s="1"/>
  <c r="H32" i="81"/>
  <c r="D32" i="81" s="1"/>
  <c r="H31" i="81"/>
  <c r="D31" i="81" s="1"/>
  <c r="H30" i="81"/>
  <c r="D30" i="81"/>
  <c r="H29" i="81"/>
  <c r="D29" i="81" s="1"/>
  <c r="H28" i="81"/>
  <c r="D28" i="81" s="1"/>
  <c r="H27" i="81"/>
  <c r="D27" i="81" s="1"/>
  <c r="H26" i="81"/>
  <c r="D26" i="81"/>
  <c r="H25" i="81"/>
  <c r="D25" i="81" s="1"/>
  <c r="J24" i="81"/>
  <c r="H24" i="81" s="1"/>
  <c r="F24" i="81"/>
  <c r="H23" i="81"/>
  <c r="D23" i="81"/>
  <c r="H22" i="81"/>
  <c r="D22" i="81" s="1"/>
  <c r="H21" i="81"/>
  <c r="D21" i="81" s="1"/>
  <c r="H20" i="81"/>
  <c r="D20" i="81" s="1"/>
  <c r="H19" i="81"/>
  <c r="D19" i="81" s="1"/>
  <c r="H18" i="81"/>
  <c r="D18" i="81" s="1"/>
  <c r="H17" i="81"/>
  <c r="D17" i="81" s="1"/>
  <c r="H16" i="81"/>
  <c r="D16" i="81" s="1"/>
  <c r="H15" i="81"/>
  <c r="D15" i="81" s="1"/>
  <c r="J14" i="81"/>
  <c r="H14" i="81" s="1"/>
  <c r="F14" i="81"/>
  <c r="H12" i="81"/>
  <c r="D12" i="81" s="1"/>
  <c r="H11" i="81"/>
  <c r="D11" i="81"/>
  <c r="H10" i="81"/>
  <c r="D10" i="81" s="1"/>
  <c r="J9" i="81"/>
  <c r="H9" i="81" s="1"/>
  <c r="F9" i="81"/>
  <c r="H8" i="81"/>
  <c r="D8" i="81" s="1"/>
  <c r="H7" i="81"/>
  <c r="D7" i="81" s="1"/>
  <c r="H6" i="81"/>
  <c r="D6" i="81" s="1"/>
  <c r="J5" i="81"/>
  <c r="L15" i="89" l="1"/>
  <c r="K10" i="84"/>
  <c r="U13" i="82"/>
  <c r="U44" i="82" s="1"/>
  <c r="G13" i="82"/>
  <c r="G44" i="82" s="1"/>
  <c r="O13" i="82"/>
  <c r="O44" i="82" s="1"/>
  <c r="W13" i="82"/>
  <c r="W44" i="82" s="1"/>
  <c r="K13" i="82"/>
  <c r="K44" i="82" s="1"/>
  <c r="S13" i="82"/>
  <c r="S44" i="82" s="1"/>
  <c r="M13" i="82"/>
  <c r="M44" i="82" s="1"/>
  <c r="E13" i="82"/>
  <c r="E44" i="82" s="1"/>
  <c r="I13" i="82"/>
  <c r="I44" i="82" s="1"/>
  <c r="Q13" i="82"/>
  <c r="Q44" i="82" s="1"/>
  <c r="H13" i="81"/>
  <c r="D14" i="81"/>
  <c r="H5" i="81"/>
  <c r="D6" i="82"/>
  <c r="D11" i="82"/>
  <c r="D9" i="82" s="1"/>
  <c r="F9" i="82"/>
  <c r="F5" i="82" s="1"/>
  <c r="F5" i="81"/>
  <c r="D9" i="81"/>
  <c r="F13" i="81"/>
  <c r="D24" i="81"/>
  <c r="D15" i="82"/>
  <c r="D14" i="82" s="1"/>
  <c r="F14" i="82"/>
  <c r="D26" i="82"/>
  <c r="D24" i="82" s="1"/>
  <c r="F24" i="82"/>
  <c r="J13" i="81"/>
  <c r="J44" i="81" s="1"/>
  <c r="D5" i="82" l="1"/>
  <c r="H44" i="81"/>
  <c r="H45" i="81" s="1"/>
  <c r="H46" i="81" s="1"/>
  <c r="O45" i="82"/>
  <c r="O46" i="82" s="1"/>
  <c r="S45" i="82"/>
  <c r="S46" i="82" s="1"/>
  <c r="G45" i="82"/>
  <c r="G46" i="82" s="1"/>
  <c r="W45" i="82"/>
  <c r="W46" i="82" s="1"/>
  <c r="M45" i="82"/>
  <c r="M46" i="82" s="1"/>
  <c r="E45" i="82"/>
  <c r="E46" i="82" s="1"/>
  <c r="K45" i="82"/>
  <c r="K46" i="82" s="1"/>
  <c r="U45" i="82"/>
  <c r="U46" i="82" s="1"/>
  <c r="F13" i="82"/>
  <c r="Q45" i="82"/>
  <c r="Q46" i="82" s="1"/>
  <c r="I45" i="82"/>
  <c r="I46" i="82" s="1"/>
  <c r="D13" i="81"/>
  <c r="J45" i="81"/>
  <c r="J46" i="81" s="1"/>
  <c r="D13" i="82"/>
  <c r="F44" i="81"/>
  <c r="D5" i="81"/>
  <c r="F44" i="82"/>
  <c r="F46" i="82" l="1"/>
  <c r="D44" i="82"/>
  <c r="F45" i="82"/>
  <c r="F45" i="81"/>
  <c r="F46" i="81"/>
  <c r="D44" i="81"/>
  <c r="D45" i="82" l="1"/>
  <c r="D46" i="82" s="1"/>
  <c r="D45" i="81"/>
  <c r="D46" i="81" s="1"/>
</calcChain>
</file>

<file path=xl/comments1.xml><?xml version="1.0" encoding="utf-8"?>
<comments xmlns="http://schemas.openxmlformats.org/spreadsheetml/2006/main">
  <authors>
    <author>Administrator</author>
  </authors>
  <commentList>
    <comment ref="R3" authorId="0" shapeId="0">
      <text>
        <r>
          <rPr>
            <b/>
            <sz val="18"/>
            <color indexed="81"/>
            <rFont val="ＭＳ Ｐゴシック"/>
            <family val="3"/>
            <charset val="128"/>
          </rPr>
          <t>発注機関への提出日を記入してください（労務監査時には記入不要です）</t>
        </r>
      </text>
    </comment>
    <comment ref="B16" authorId="0" shapeId="0">
      <text>
        <r>
          <rPr>
            <b/>
            <sz val="18"/>
            <color indexed="81"/>
            <rFont val="ＭＳ Ｐゴシック"/>
            <family val="3"/>
            <charset val="128"/>
          </rPr>
          <t>工事名を記入してください</t>
        </r>
      </text>
    </comment>
    <comment ref="B18" authorId="0" shapeId="0">
      <text>
        <r>
          <rPr>
            <b/>
            <sz val="18"/>
            <color indexed="81"/>
            <rFont val="ＭＳ Ｐゴシック"/>
            <family val="3"/>
            <charset val="128"/>
          </rPr>
          <t>受注者名を記入してください</t>
        </r>
      </text>
    </comment>
    <comment ref="R26" authorId="0" shapeId="0">
      <text>
        <r>
          <rPr>
            <b/>
            <sz val="18"/>
            <color indexed="81"/>
            <rFont val="ＭＳ Ｐゴシック"/>
            <family val="3"/>
            <charset val="128"/>
          </rPr>
          <t>ヒアリング担当者の連絡先（電話番号，メールアドレス）及び氏名を記入してください
なお、提出された資料の内容確認については時間を要する場合がありますので、問い合わせに回答できる資料を保存しておいてください。</t>
        </r>
      </text>
    </comment>
  </commentList>
</comments>
</file>

<file path=xl/comments2.xml><?xml version="1.0" encoding="utf-8"?>
<comments xmlns="http://schemas.openxmlformats.org/spreadsheetml/2006/main">
  <authors>
    <author>Administrator</author>
  </authors>
  <commentList>
    <comment ref="B3" authorId="0" shapeId="0">
      <text>
        <r>
          <rPr>
            <b/>
            <sz val="16"/>
            <color indexed="81"/>
            <rFont val="ＭＳ Ｐゴシック"/>
            <family val="3"/>
            <charset val="128"/>
          </rPr>
          <t>提出する様式のチェック項目については内容を確認して、漏れなくチェックしてください。</t>
        </r>
      </text>
    </comment>
    <comment ref="B28" authorId="0" shapeId="0">
      <text>
        <r>
          <rPr>
            <b/>
            <sz val="14"/>
            <color indexed="81"/>
            <rFont val="ＭＳ Ｐゴシック"/>
            <family val="3"/>
            <charset val="128"/>
          </rPr>
          <t>二次以降の下請，交通誘導，運搬等記入したすべての社について添付してください。
同一の支払先に複数の案件が含まれる場合などは、メモ書きなどにより内訳が把握できるようにしてください。</t>
        </r>
      </text>
    </comment>
    <comment ref="B29" authorId="0" shapeId="0">
      <text>
        <r>
          <rPr>
            <b/>
            <sz val="14"/>
            <color indexed="81"/>
            <rFont val="ＭＳ Ｐゴシック"/>
            <family val="3"/>
            <charset val="128"/>
          </rPr>
          <t>参考様式に記載されている項目が整理されていれば様式は問いませんが、必ず整理表を添付してください</t>
        </r>
        <r>
          <rPr>
            <b/>
            <sz val="16"/>
            <color indexed="81"/>
            <rFont val="ＭＳ Ｐゴシック"/>
            <family val="3"/>
            <charset val="128"/>
          </rPr>
          <t>。</t>
        </r>
      </text>
    </comment>
  </commentList>
</comments>
</file>

<file path=xl/comments3.xml><?xml version="1.0" encoding="utf-8"?>
<comments xmlns="http://schemas.openxmlformats.org/spreadsheetml/2006/main">
  <authors>
    <author>Administrator</author>
  </authors>
  <commentList>
    <comment ref="A11" authorId="0" shapeId="0">
      <text>
        <r>
          <rPr>
            <sz val="9"/>
            <color indexed="81"/>
            <rFont val="ＭＳ Ｐゴシック"/>
            <family val="3"/>
            <charset val="128"/>
          </rPr>
          <t>各費目ごとに具体的に記載すること
例：自社所有機械（0.7m3級バックホウ）の使用による工事費の低減
不適切な例：協力会社との長年の取引による外注費の低減</t>
        </r>
      </text>
    </comment>
  </commentList>
</comments>
</file>

<file path=xl/comments4.xml><?xml version="1.0" encoding="utf-8"?>
<comments xmlns="http://schemas.openxmlformats.org/spreadsheetml/2006/main">
  <authors>
    <author>Administrator</author>
  </authors>
  <commentList>
    <comment ref="X1" authorId="0" shapeId="0">
      <text>
        <r>
          <rPr>
            <sz val="9"/>
            <color indexed="81"/>
            <rFont val="ＭＳ Ｐゴシック"/>
            <family val="3"/>
            <charset val="128"/>
          </rPr>
          <t>記入例を参照の上作成してください。</t>
        </r>
      </text>
    </comment>
  </commentList>
</comments>
</file>

<file path=xl/comments5.xml><?xml version="1.0" encoding="utf-8"?>
<comments xmlns="http://schemas.openxmlformats.org/spreadsheetml/2006/main">
  <authors>
    <author>広島県</author>
  </authors>
  <commentList>
    <comment ref="C25" authorId="0" shapeId="0">
      <text>
        <r>
          <rPr>
            <b/>
            <sz val="9"/>
            <color indexed="81"/>
            <rFont val="ＭＳ Ｐゴシック"/>
            <family val="3"/>
            <charset val="128"/>
          </rPr>
          <t>労務管理費
　現場労働者に係る次の費用とする。
　　イ．募集及び解散に要する費用（赴任旅費及び解散手当を含む。）
　　　例）『赴任手当』、『帰省旅費』及び『解散手当』
　　ロ．慰安，娯楽及び厚生に要する費用
　　ハ．直接工事費及び共通仮設費に含まれない作業用具及び作業用被服の費用
　　ニ．賃金以外の食事，通勤等に要する費用
　　ホ．労災保険法等による給付以外に災害時には事業主が負担する費用</t>
        </r>
      </text>
    </comment>
    <comment ref="C26" authorId="0" shapeId="0">
      <text>
        <r>
          <rPr>
            <b/>
            <sz val="9"/>
            <color indexed="81"/>
            <rFont val="ＭＳ Ｐゴシック"/>
            <family val="3"/>
            <charset val="128"/>
          </rPr>
          <t>安全訓練等に要する費用
　現場労働者の安全・衛生に要する費用及び研修訓練等に要する費用
　　例）安全訓練費、安全大会、作業手順会等
　　　　安全活動のビデオ等視覚資料による安全教育、工事内容等の周
　　　　知徹底、工事における災害対策訓練費等</t>
        </r>
      </text>
    </comment>
  </commentList>
</comments>
</file>

<file path=xl/comments6.xml><?xml version="1.0" encoding="utf-8"?>
<comments xmlns="http://schemas.openxmlformats.org/spreadsheetml/2006/main">
  <authors>
    <author>広島県</author>
  </authors>
  <commentList>
    <comment ref="A12" authorId="0" shapeId="0">
      <text>
        <r>
          <rPr>
            <b/>
            <sz val="12"/>
            <color indexed="81"/>
            <rFont val="ＭＳ Ｐゴシック"/>
            <family val="3"/>
            <charset val="128"/>
          </rPr>
          <t>レベル４の工種単位で記入</t>
        </r>
      </text>
    </comment>
  </commentList>
</comments>
</file>

<file path=xl/comments7.xml><?xml version="1.0" encoding="utf-8"?>
<comments xmlns="http://schemas.openxmlformats.org/spreadsheetml/2006/main">
  <authors>
    <author>広島県</author>
  </authors>
  <commentList>
    <comment ref="A12" authorId="0" shapeId="0">
      <text>
        <r>
          <rPr>
            <b/>
            <sz val="12"/>
            <color indexed="81"/>
            <rFont val="ＭＳ Ｐゴシック"/>
            <family val="3"/>
            <charset val="128"/>
          </rPr>
          <t>レベル４の工種単位で記入</t>
        </r>
      </text>
    </comment>
  </commentList>
</comments>
</file>

<file path=xl/comments8.xml><?xml version="1.0" encoding="utf-8"?>
<comments xmlns="http://schemas.openxmlformats.org/spreadsheetml/2006/main">
  <authors>
    <author>Administrator</author>
  </authors>
  <commentList>
    <comment ref="F15" authorId="0" shapeId="0">
      <text>
        <r>
          <rPr>
            <b/>
            <sz val="11"/>
            <color indexed="81"/>
            <rFont val="ＭＳ Ｐゴシック"/>
            <family val="3"/>
            <charset val="128"/>
          </rPr>
          <t>支払額は，所定労働時間内の基本給相当額に加え、基準内手当、臨時の給与及び実物給与の合計を記載してください。</t>
        </r>
      </text>
    </comment>
    <comment ref="F47" authorId="0" shapeId="0">
      <text>
        <r>
          <rPr>
            <b/>
            <sz val="11"/>
            <color indexed="81"/>
            <rFont val="ＭＳ Ｐゴシック"/>
            <family val="3"/>
            <charset val="128"/>
          </rPr>
          <t>様式５　工事費内訳調査表の労務費と整合することを確認してください。</t>
        </r>
      </text>
    </comment>
    <comment ref="G47" authorId="0" shapeId="0">
      <text>
        <r>
          <rPr>
            <b/>
            <sz val="11"/>
            <color indexed="81"/>
            <rFont val="ＭＳ Ｐゴシック"/>
            <family val="3"/>
            <charset val="128"/>
          </rPr>
          <t>添付資料の日報等の合計と整合することを確認してください。</t>
        </r>
      </text>
    </comment>
  </commentList>
</comments>
</file>

<file path=xl/sharedStrings.xml><?xml version="1.0" encoding="utf-8"?>
<sst xmlns="http://schemas.openxmlformats.org/spreadsheetml/2006/main" count="786" uniqueCount="418">
  <si>
    <t>５）社員等従業員給料手当</t>
    <rPh sb="2" eb="5">
      <t>シャインナド</t>
    </rPh>
    <rPh sb="5" eb="8">
      <t>ジュウギョウイン</t>
    </rPh>
    <rPh sb="8" eb="10">
      <t>キュウリョウ</t>
    </rPh>
    <rPh sb="10" eb="12">
      <t>テアテ</t>
    </rPh>
    <phoneticPr fontId="2"/>
  </si>
  <si>
    <t>　　　　　　　　　　　　　　　　　　　　　　　積算内訳書の比較表</t>
    <rPh sb="23" eb="25">
      <t>セキサン</t>
    </rPh>
    <rPh sb="25" eb="27">
      <t>ウチワケ</t>
    </rPh>
    <rPh sb="27" eb="28">
      <t>ショ</t>
    </rPh>
    <rPh sb="29" eb="31">
      <t>ヒカク</t>
    </rPh>
    <rPh sb="31" eb="32">
      <t>ヒョウ</t>
    </rPh>
    <phoneticPr fontId="2"/>
  </si>
  <si>
    <t>　　　　　　　　　　　　　　　　　　手持ち機械の比較表（主要機械）</t>
    <rPh sb="18" eb="20">
      <t>テモ</t>
    </rPh>
    <rPh sb="21" eb="23">
      <t>キカイ</t>
    </rPh>
    <rPh sb="24" eb="27">
      <t>ヒカクヒョウ</t>
    </rPh>
    <rPh sb="28" eb="29">
      <t>シュ</t>
    </rPh>
    <rPh sb="29" eb="32">
      <t>ヨウキカイ</t>
    </rPh>
    <phoneticPr fontId="2"/>
  </si>
  <si>
    <t xml:space="preserve">                                            労務者の確保計画の比較表</t>
    <rPh sb="44" eb="45">
      <t>ロウ</t>
    </rPh>
    <rPh sb="45" eb="46">
      <t>ム</t>
    </rPh>
    <rPh sb="46" eb="47">
      <t>シャ</t>
    </rPh>
    <rPh sb="48" eb="50">
      <t>カクホ</t>
    </rPh>
    <rPh sb="50" eb="52">
      <t>ケイカク</t>
    </rPh>
    <rPh sb="53" eb="55">
      <t>ヒカク</t>
    </rPh>
    <rPh sb="55" eb="56">
      <t>ヒョウ</t>
    </rPh>
    <phoneticPr fontId="2"/>
  </si>
  <si>
    <t>　　　　　　　　　　　　　　　　　　　　工種別労働者配置計画の比較表</t>
    <rPh sb="20" eb="21">
      <t>コウ</t>
    </rPh>
    <rPh sb="21" eb="23">
      <t>シュベツ</t>
    </rPh>
    <rPh sb="23" eb="26">
      <t>ロウドウシャ</t>
    </rPh>
    <rPh sb="26" eb="28">
      <t>ハイチ</t>
    </rPh>
    <rPh sb="28" eb="30">
      <t>ケイカク</t>
    </rPh>
    <rPh sb="31" eb="34">
      <t>ヒカクヒョウ</t>
    </rPh>
    <phoneticPr fontId="2"/>
  </si>
  <si>
    <t>本工事での　　　　　使用量</t>
    <rPh sb="0" eb="1">
      <t>ホン</t>
    </rPh>
    <rPh sb="1" eb="3">
      <t>コウジ</t>
    </rPh>
    <rPh sb="10" eb="12">
      <t>シヨウ</t>
    </rPh>
    <rPh sb="12" eb="13">
      <t>リョウ</t>
    </rPh>
    <phoneticPr fontId="2"/>
  </si>
  <si>
    <t>(1)共通仮設費</t>
    <rPh sb="3" eb="5">
      <t>キョウツウ</t>
    </rPh>
    <rPh sb="5" eb="7">
      <t>カセツ</t>
    </rPh>
    <rPh sb="7" eb="8">
      <t>ヒ</t>
    </rPh>
    <phoneticPr fontId="2"/>
  </si>
  <si>
    <t>１）運搬費</t>
    <rPh sb="2" eb="4">
      <t>ウンパン</t>
    </rPh>
    <rPh sb="4" eb="5">
      <t>ヒ</t>
    </rPh>
    <phoneticPr fontId="2"/>
  </si>
  <si>
    <t>１）主に当該工事に使用する予定の手持ち機械の状況を記入してください。</t>
    <rPh sb="2" eb="3">
      <t>シュ</t>
    </rPh>
    <rPh sb="4" eb="5">
      <t>トウ</t>
    </rPh>
    <rPh sb="5" eb="6">
      <t>ガイ</t>
    </rPh>
    <rPh sb="6" eb="8">
      <t>コウジ</t>
    </rPh>
    <rPh sb="9" eb="11">
      <t>シヨウ</t>
    </rPh>
    <rPh sb="13" eb="15">
      <t>ヨテイ</t>
    </rPh>
    <rPh sb="16" eb="18">
      <t>テモ</t>
    </rPh>
    <rPh sb="19" eb="21">
      <t>キカイ</t>
    </rPh>
    <rPh sb="22" eb="24">
      <t>ジョウキョウ</t>
    </rPh>
    <rPh sb="25" eb="27">
      <t>キニュウ</t>
    </rPh>
    <phoneticPr fontId="2"/>
  </si>
  <si>
    <t>金額単位：円</t>
    <rPh sb="0" eb="2">
      <t>キンガク</t>
    </rPh>
    <rPh sb="2" eb="4">
      <t>タンイ</t>
    </rPh>
    <rPh sb="5" eb="6">
      <t>エン</t>
    </rPh>
    <phoneticPr fontId="2"/>
  </si>
  <si>
    <t>　　　　　　　　　　　　建設副産物の搬出等の比較表</t>
    <rPh sb="12" eb="14">
      <t>ケンセツ</t>
    </rPh>
    <rPh sb="14" eb="17">
      <t>フクサンブツ</t>
    </rPh>
    <rPh sb="18" eb="21">
      <t>ハンシュツトウ</t>
    </rPh>
    <rPh sb="22" eb="25">
      <t>ヒカクヒョウ</t>
    </rPh>
    <phoneticPr fontId="2"/>
  </si>
  <si>
    <t>工事完成時（実績）</t>
    <rPh sb="0" eb="2">
      <t>コウジ</t>
    </rPh>
    <rPh sb="2" eb="5">
      <t>カンセイジ</t>
    </rPh>
    <rPh sb="6" eb="8">
      <t>ジッセキ</t>
    </rPh>
    <phoneticPr fontId="2"/>
  </si>
  <si>
    <t>工事名</t>
    <rPh sb="0" eb="2">
      <t>コウジ</t>
    </rPh>
    <rPh sb="2" eb="3">
      <t>メイ</t>
    </rPh>
    <phoneticPr fontId="2"/>
  </si>
  <si>
    <t>費　　　　目</t>
    <rPh sb="0" eb="1">
      <t>ヒ</t>
    </rPh>
    <rPh sb="5" eb="6">
      <t>メ</t>
    </rPh>
    <phoneticPr fontId="2"/>
  </si>
  <si>
    <t>元請+　　　　　　　　　元請外注</t>
    <rPh sb="0" eb="2">
      <t>モトウケ</t>
    </rPh>
    <rPh sb="12" eb="14">
      <t>モトウケ</t>
    </rPh>
    <rPh sb="14" eb="16">
      <t>ガイチュウ</t>
    </rPh>
    <phoneticPr fontId="2"/>
  </si>
  <si>
    <t>元請　　　　　　　　外注合計</t>
    <rPh sb="0" eb="2">
      <t>モトウケ</t>
    </rPh>
    <rPh sb="10" eb="12">
      <t>ガイチュウ</t>
    </rPh>
    <rPh sb="12" eb="14">
      <t>ゴウケイ</t>
    </rPh>
    <phoneticPr fontId="2"/>
  </si>
  <si>
    <t>Ａ社</t>
    <rPh sb="1" eb="2">
      <t>シャ</t>
    </rPh>
    <phoneticPr fontId="2"/>
  </si>
  <si>
    <t>Ｂ社</t>
    <rPh sb="1" eb="2">
      <t>シャ</t>
    </rPh>
    <phoneticPr fontId="2"/>
  </si>
  <si>
    <t>Ｃ社</t>
    <rPh sb="1" eb="2">
      <t>シャ</t>
    </rPh>
    <phoneticPr fontId="2"/>
  </si>
  <si>
    <t>Ｄ社</t>
    <rPh sb="1" eb="2">
      <t>シャ</t>
    </rPh>
    <phoneticPr fontId="2"/>
  </si>
  <si>
    <t>〇〇工</t>
    <rPh sb="2" eb="3">
      <t>コウ</t>
    </rPh>
    <phoneticPr fontId="2"/>
  </si>
  <si>
    <t>①直接工事費</t>
    <rPh sb="1" eb="3">
      <t>チョクセツ</t>
    </rPh>
    <rPh sb="3" eb="6">
      <t>コウジヒ</t>
    </rPh>
    <phoneticPr fontId="2"/>
  </si>
  <si>
    <t>（１）材料費</t>
    <rPh sb="3" eb="6">
      <t>ザイリョウヒ</t>
    </rPh>
    <phoneticPr fontId="2"/>
  </si>
  <si>
    <t>（４）直接工事費</t>
    <rPh sb="3" eb="5">
      <t>チョクセツ</t>
    </rPh>
    <rPh sb="5" eb="8">
      <t>コウジヒ</t>
    </rPh>
    <phoneticPr fontId="2"/>
  </si>
  <si>
    <t>１）特許使用料</t>
    <rPh sb="2" eb="4">
      <t>トッキョ</t>
    </rPh>
    <rPh sb="4" eb="6">
      <t>シヨウ</t>
    </rPh>
    <rPh sb="6" eb="7">
      <t>リョウ</t>
    </rPh>
    <phoneticPr fontId="2"/>
  </si>
  <si>
    <t>２）水道光熱電力料</t>
    <rPh sb="2" eb="4">
      <t>スイドウ</t>
    </rPh>
    <rPh sb="4" eb="6">
      <t>コウネツ</t>
    </rPh>
    <rPh sb="6" eb="9">
      <t>デンリョクリョウ</t>
    </rPh>
    <phoneticPr fontId="2"/>
  </si>
  <si>
    <t>②間接工事費</t>
    <rPh sb="1" eb="3">
      <t>カンセツ</t>
    </rPh>
    <rPh sb="3" eb="6">
      <t>コウジヒ</t>
    </rPh>
    <phoneticPr fontId="2"/>
  </si>
  <si>
    <t>２）準備費</t>
    <rPh sb="2" eb="4">
      <t>ジュンビ</t>
    </rPh>
    <rPh sb="4" eb="5">
      <t>ヒ</t>
    </rPh>
    <phoneticPr fontId="2"/>
  </si>
  <si>
    <t>３）事業損失防止施設費</t>
    <rPh sb="2" eb="4">
      <t>ジギョウ</t>
    </rPh>
    <rPh sb="4" eb="6">
      <t>ソンシツ</t>
    </rPh>
    <rPh sb="6" eb="8">
      <t>ボウシ</t>
    </rPh>
    <rPh sb="8" eb="11">
      <t>シセツヒ</t>
    </rPh>
    <phoneticPr fontId="2"/>
  </si>
  <si>
    <t>４）安全費</t>
    <rPh sb="2" eb="4">
      <t>アンゼン</t>
    </rPh>
    <rPh sb="4" eb="5">
      <t>ヒ</t>
    </rPh>
    <phoneticPr fontId="2"/>
  </si>
  <si>
    <t>５）役務費</t>
    <rPh sb="2" eb="3">
      <t>ヤク</t>
    </rPh>
    <rPh sb="3" eb="4">
      <t>ム</t>
    </rPh>
    <rPh sb="4" eb="5">
      <t>ヒ</t>
    </rPh>
    <phoneticPr fontId="2"/>
  </si>
  <si>
    <t>６）技術管理費</t>
    <rPh sb="2" eb="4">
      <t>ギジュツ</t>
    </rPh>
    <rPh sb="4" eb="7">
      <t>カンリヒ</t>
    </rPh>
    <phoneticPr fontId="2"/>
  </si>
  <si>
    <t>７）営繕費</t>
    <rPh sb="2" eb="4">
      <t>エイゼン</t>
    </rPh>
    <rPh sb="4" eb="5">
      <t>ヒ</t>
    </rPh>
    <phoneticPr fontId="2"/>
  </si>
  <si>
    <t>８）その他</t>
    <rPh sb="4" eb="5">
      <t>タ</t>
    </rPh>
    <phoneticPr fontId="2"/>
  </si>
  <si>
    <t>（３）現場管理費</t>
    <rPh sb="3" eb="5">
      <t>ゲンバ</t>
    </rPh>
    <rPh sb="5" eb="8">
      <t>カンリヒ</t>
    </rPh>
    <phoneticPr fontId="2"/>
  </si>
  <si>
    <t>１）労務管理費</t>
    <rPh sb="2" eb="4">
      <t>ロウム</t>
    </rPh>
    <rPh sb="4" eb="7">
      <t>カンリヒ</t>
    </rPh>
    <phoneticPr fontId="2"/>
  </si>
  <si>
    <t>３）租税公課</t>
    <rPh sb="2" eb="4">
      <t>ソゼイ</t>
    </rPh>
    <rPh sb="4" eb="6">
      <t>コウカ</t>
    </rPh>
    <phoneticPr fontId="2"/>
  </si>
  <si>
    <t>４）保険料</t>
    <rPh sb="2" eb="5">
      <t>ホケンリョウ</t>
    </rPh>
    <phoneticPr fontId="2"/>
  </si>
  <si>
    <t>６）退職金</t>
    <rPh sb="2" eb="4">
      <t>タイショク</t>
    </rPh>
    <rPh sb="4" eb="5">
      <t>キン</t>
    </rPh>
    <phoneticPr fontId="2"/>
  </si>
  <si>
    <t>７）法定福利費</t>
    <rPh sb="2" eb="4">
      <t>ホウテイ</t>
    </rPh>
    <rPh sb="4" eb="6">
      <t>フクリ</t>
    </rPh>
    <rPh sb="6" eb="7">
      <t>ヒ</t>
    </rPh>
    <phoneticPr fontId="2"/>
  </si>
  <si>
    <t>８）福利厚生費</t>
    <rPh sb="2" eb="4">
      <t>フクリ</t>
    </rPh>
    <rPh sb="4" eb="7">
      <t>コウセイヒ</t>
    </rPh>
    <phoneticPr fontId="2"/>
  </si>
  <si>
    <t>９）事務用品費</t>
    <rPh sb="2" eb="4">
      <t>ジム</t>
    </rPh>
    <rPh sb="4" eb="6">
      <t>ヨウヒン</t>
    </rPh>
    <rPh sb="6" eb="7">
      <t>ヒ</t>
    </rPh>
    <phoneticPr fontId="2"/>
  </si>
  <si>
    <t>１０）通信交通費</t>
    <rPh sb="3" eb="5">
      <t>ツウシン</t>
    </rPh>
    <rPh sb="5" eb="8">
      <t>コウツウヒ</t>
    </rPh>
    <phoneticPr fontId="2"/>
  </si>
  <si>
    <t>１１）交際費</t>
    <rPh sb="3" eb="6">
      <t>コウサイヒ</t>
    </rPh>
    <phoneticPr fontId="2"/>
  </si>
  <si>
    <t>１２）補償費</t>
    <rPh sb="3" eb="5">
      <t>ホショウ</t>
    </rPh>
    <rPh sb="5" eb="6">
      <t>ヒ</t>
    </rPh>
    <phoneticPr fontId="2"/>
  </si>
  <si>
    <t>１３）外注経費</t>
    <rPh sb="3" eb="5">
      <t>ガイチュウ</t>
    </rPh>
    <rPh sb="5" eb="7">
      <t>ケイヒ</t>
    </rPh>
    <phoneticPr fontId="2"/>
  </si>
  <si>
    <t>１４）工事登録に要する費用</t>
    <rPh sb="3" eb="5">
      <t>コウジ</t>
    </rPh>
    <rPh sb="5" eb="7">
      <t>トウロク</t>
    </rPh>
    <rPh sb="8" eb="9">
      <t>ヨウ</t>
    </rPh>
    <rPh sb="11" eb="13">
      <t>ヒヨウ</t>
    </rPh>
    <phoneticPr fontId="2"/>
  </si>
  <si>
    <t>１５）雑費</t>
    <rPh sb="3" eb="5">
      <t>ザッピ</t>
    </rPh>
    <phoneticPr fontId="2"/>
  </si>
  <si>
    <t>③一般管理費</t>
    <rPh sb="1" eb="3">
      <t>イッパン</t>
    </rPh>
    <rPh sb="3" eb="6">
      <t>カンリヒ</t>
    </rPh>
    <phoneticPr fontId="2"/>
  </si>
  <si>
    <t>④鋼橋等工場制作費、電気器具機器費等</t>
    <rPh sb="1" eb="2">
      <t>コウ</t>
    </rPh>
    <rPh sb="2" eb="4">
      <t>バシナド</t>
    </rPh>
    <rPh sb="4" eb="6">
      <t>コウジョウ</t>
    </rPh>
    <rPh sb="6" eb="9">
      <t>セイサクヒ</t>
    </rPh>
    <rPh sb="10" eb="12">
      <t>デンキ</t>
    </rPh>
    <rPh sb="12" eb="14">
      <t>キグ</t>
    </rPh>
    <rPh sb="14" eb="16">
      <t>キキ</t>
    </rPh>
    <rPh sb="16" eb="17">
      <t>ヒ</t>
    </rPh>
    <rPh sb="17" eb="18">
      <t>ナド</t>
    </rPh>
    <phoneticPr fontId="2"/>
  </si>
  <si>
    <t>⑤別途調査等工事価格</t>
    <rPh sb="1" eb="3">
      <t>ベット</t>
    </rPh>
    <rPh sb="3" eb="6">
      <t>チョウサトウ</t>
    </rPh>
    <rPh sb="6" eb="8">
      <t>コウジ</t>
    </rPh>
    <rPh sb="8" eb="10">
      <t>カカク</t>
    </rPh>
    <phoneticPr fontId="2"/>
  </si>
  <si>
    <t>⑥工事価格</t>
    <rPh sb="1" eb="3">
      <t>コウジ</t>
    </rPh>
    <rPh sb="3" eb="5">
      <t>カカク</t>
    </rPh>
    <phoneticPr fontId="2"/>
  </si>
  <si>
    <t>⑦消費税相当額</t>
    <rPh sb="1" eb="3">
      <t>ショウヒ</t>
    </rPh>
    <rPh sb="3" eb="4">
      <t>ゼイ</t>
    </rPh>
    <rPh sb="4" eb="6">
      <t>ソウトウ</t>
    </rPh>
    <rPh sb="6" eb="7">
      <t>ガク</t>
    </rPh>
    <phoneticPr fontId="2"/>
  </si>
  <si>
    <t>⑧工事請負額</t>
    <rPh sb="1" eb="3">
      <t>コウジ</t>
    </rPh>
    <rPh sb="3" eb="5">
      <t>ウケオイ</t>
    </rPh>
    <rPh sb="5" eb="6">
      <t>ガク</t>
    </rPh>
    <phoneticPr fontId="2"/>
  </si>
  <si>
    <t>４）</t>
  </si>
  <si>
    <t>記入要領</t>
    <rPh sb="0" eb="2">
      <t>キニュウ</t>
    </rPh>
    <rPh sb="2" eb="4">
      <t>ヨウリョウ</t>
    </rPh>
    <phoneticPr fontId="2"/>
  </si>
  <si>
    <t>単位</t>
    <rPh sb="0" eb="2">
      <t>タンイ</t>
    </rPh>
    <phoneticPr fontId="2"/>
  </si>
  <si>
    <t>工事完成時</t>
    <rPh sb="0" eb="2">
      <t>コウジ</t>
    </rPh>
    <rPh sb="2" eb="4">
      <t>カンセイ</t>
    </rPh>
    <rPh sb="4" eb="5">
      <t>ジ</t>
    </rPh>
    <phoneticPr fontId="2"/>
  </si>
  <si>
    <t>元請（当初予定）</t>
    <rPh sb="0" eb="2">
      <t>モトウケ</t>
    </rPh>
    <rPh sb="3" eb="5">
      <t>トウショ</t>
    </rPh>
    <rPh sb="5" eb="7">
      <t>ヨテイ</t>
    </rPh>
    <phoneticPr fontId="2"/>
  </si>
  <si>
    <t>数量</t>
    <rPh sb="0" eb="2">
      <t>スウリョウ</t>
    </rPh>
    <phoneticPr fontId="2"/>
  </si>
  <si>
    <t>元請（完成時実績）</t>
    <rPh sb="0" eb="2">
      <t>モトウケ</t>
    </rPh>
    <rPh sb="3" eb="6">
      <t>カンセイジ</t>
    </rPh>
    <rPh sb="6" eb="8">
      <t>ジッセキ</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</si>
  <si>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</si>
  <si>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</si>
  <si>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</si>
  <si>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備考</t>
    <rPh sb="0" eb="2">
      <t>ビコウ</t>
    </rPh>
    <phoneticPr fontId="2"/>
  </si>
  <si>
    <t>５）</t>
  </si>
  <si>
    <t>品　　名</t>
    <rPh sb="0" eb="1">
      <t>シナ</t>
    </rPh>
    <rPh sb="3" eb="4">
      <t>メイ</t>
    </rPh>
    <phoneticPr fontId="2"/>
  </si>
  <si>
    <t>規格・型式</t>
    <rPh sb="0" eb="2">
      <t>キカク</t>
    </rPh>
    <rPh sb="3" eb="4">
      <t>カタ</t>
    </rPh>
    <rPh sb="4" eb="5">
      <t>シキ</t>
    </rPh>
    <phoneticPr fontId="2"/>
  </si>
  <si>
    <t>手持ち数量</t>
    <rPh sb="0" eb="2">
      <t>テモ</t>
    </rPh>
    <rPh sb="3" eb="5">
      <t>スウリョウ</t>
    </rPh>
    <phoneticPr fontId="2"/>
  </si>
  <si>
    <t>使用工種等</t>
    <rPh sb="0" eb="2">
      <t>シヨウ</t>
    </rPh>
    <rPh sb="2" eb="3">
      <t>コウ</t>
    </rPh>
    <rPh sb="3" eb="4">
      <t>シュ</t>
    </rPh>
    <rPh sb="4" eb="5">
      <t>トウ</t>
    </rPh>
    <phoneticPr fontId="2"/>
  </si>
  <si>
    <t>工事完成時（実績）</t>
    <rPh sb="0" eb="2">
      <t>コウジ</t>
    </rPh>
    <rPh sb="2" eb="4">
      <t>カンセイ</t>
    </rPh>
    <rPh sb="4" eb="5">
      <t>ジ</t>
    </rPh>
    <rPh sb="6" eb="8">
      <t>ジッセキ</t>
    </rPh>
    <phoneticPr fontId="2"/>
  </si>
  <si>
    <t>２）</t>
  </si>
  <si>
    <t>本工事での　　　　使用予定量</t>
    <rPh sb="0" eb="1">
      <t>ホン</t>
    </rPh>
    <rPh sb="1" eb="3">
      <t>コウジ</t>
    </rPh>
    <rPh sb="9" eb="11">
      <t>シヨウ</t>
    </rPh>
    <rPh sb="11" eb="13">
      <t>ヨテイ</t>
    </rPh>
    <rPh sb="13" eb="14">
      <t>リョウ</t>
    </rPh>
    <phoneticPr fontId="2"/>
  </si>
  <si>
    <t>品名　　　規格</t>
    <rPh sb="0" eb="2">
      <t>ヒンメイ</t>
    </rPh>
    <rPh sb="5" eb="7">
      <t>キカク</t>
    </rPh>
    <phoneticPr fontId="2"/>
  </si>
  <si>
    <t>業者名</t>
    <rPh sb="0" eb="2">
      <t>ギョウシャ</t>
    </rPh>
    <rPh sb="2" eb="3">
      <t>メイ</t>
    </rPh>
    <phoneticPr fontId="2"/>
  </si>
  <si>
    <t>所在地</t>
    <rPh sb="0" eb="3">
      <t>ショザイチ</t>
    </rPh>
    <phoneticPr fontId="2"/>
  </si>
  <si>
    <t>入札者との関係</t>
    <rPh sb="0" eb="2">
      <t>ニュウサツ</t>
    </rPh>
    <rPh sb="2" eb="3">
      <t>シャ</t>
    </rPh>
    <rPh sb="5" eb="7">
      <t>カンケイ</t>
    </rPh>
    <phoneticPr fontId="2"/>
  </si>
  <si>
    <t>購入先名</t>
    <rPh sb="0" eb="2">
      <t>コウニュウ</t>
    </rPh>
    <rPh sb="2" eb="3">
      <t>サキ</t>
    </rPh>
    <rPh sb="3" eb="4">
      <t>メイ</t>
    </rPh>
    <phoneticPr fontId="2"/>
  </si>
  <si>
    <t>機械名称</t>
    <rPh sb="0" eb="2">
      <t>キカイ</t>
    </rPh>
    <rPh sb="2" eb="4">
      <t>メイショウ</t>
    </rPh>
    <phoneticPr fontId="2"/>
  </si>
  <si>
    <t>規格・型式・能力・年式</t>
    <rPh sb="0" eb="2">
      <t>キカク</t>
    </rPh>
    <rPh sb="3" eb="4">
      <t>カタ</t>
    </rPh>
    <rPh sb="4" eb="5">
      <t>シキ</t>
    </rPh>
    <rPh sb="6" eb="8">
      <t>ノウリョク</t>
    </rPh>
    <rPh sb="9" eb="11">
      <t>ネンシキ</t>
    </rPh>
    <phoneticPr fontId="2"/>
  </si>
  <si>
    <t>メーカ名</t>
    <rPh sb="3" eb="4">
      <t>メイ</t>
    </rPh>
    <phoneticPr fontId="2"/>
  </si>
  <si>
    <t>現在の利用状況</t>
    <rPh sb="0" eb="2">
      <t>ゲンザイ</t>
    </rPh>
    <rPh sb="3" eb="5">
      <t>リヨウ</t>
    </rPh>
    <rPh sb="5" eb="7">
      <t>ジョウキョウ</t>
    </rPh>
    <phoneticPr fontId="2"/>
  </si>
  <si>
    <t>工事区分・　　　　　　　　　工種・種別</t>
    <rPh sb="0" eb="2">
      <t>コウジ</t>
    </rPh>
    <rPh sb="2" eb="4">
      <t>クブン</t>
    </rPh>
    <rPh sb="14" eb="15">
      <t>コウ</t>
    </rPh>
    <rPh sb="15" eb="16">
      <t>シュ</t>
    </rPh>
    <rPh sb="17" eb="19">
      <t>シュベツ</t>
    </rPh>
    <phoneticPr fontId="2"/>
  </si>
  <si>
    <t>工　　種　</t>
    <rPh sb="0" eb="1">
      <t>コウ</t>
    </rPh>
    <rPh sb="3" eb="4">
      <t>タネ</t>
    </rPh>
    <phoneticPr fontId="2"/>
  </si>
  <si>
    <t>職　　種</t>
    <rPh sb="0" eb="1">
      <t>ショク</t>
    </rPh>
    <rPh sb="3" eb="4">
      <t>タネ</t>
    </rPh>
    <phoneticPr fontId="2"/>
  </si>
  <si>
    <t>入札時（当初の予定）</t>
    <rPh sb="0" eb="2">
      <t>ニュウサツ</t>
    </rPh>
    <rPh sb="2" eb="3">
      <t>ジ</t>
    </rPh>
    <rPh sb="4" eb="6">
      <t>トウショ</t>
    </rPh>
    <rPh sb="7" eb="9">
      <t>ヨテイ</t>
    </rPh>
    <phoneticPr fontId="2"/>
  </si>
  <si>
    <t>員数</t>
    <rPh sb="0" eb="1">
      <t>イン</t>
    </rPh>
    <rPh sb="1" eb="2">
      <t>スウ</t>
    </rPh>
    <phoneticPr fontId="2"/>
  </si>
  <si>
    <t>工　　種</t>
    <rPh sb="0" eb="1">
      <t>コウ</t>
    </rPh>
    <rPh sb="3" eb="4">
      <t>タネ</t>
    </rPh>
    <phoneticPr fontId="2"/>
  </si>
  <si>
    <t>種　　別</t>
    <rPh sb="0" eb="1">
      <t>タネ</t>
    </rPh>
    <rPh sb="3" eb="4">
      <t>ベツ</t>
    </rPh>
    <phoneticPr fontId="2"/>
  </si>
  <si>
    <t>計</t>
    <rPh sb="0" eb="1">
      <t>ケイ</t>
    </rPh>
    <phoneticPr fontId="2"/>
  </si>
  <si>
    <t>入札時（当初の予定）</t>
    <rPh sb="0" eb="2">
      <t>ニュウサツ</t>
    </rPh>
    <rPh sb="2" eb="3">
      <t>ジ</t>
    </rPh>
    <rPh sb="4" eb="6">
      <t>トウショ</t>
    </rPh>
    <rPh sb="7" eb="8">
      <t>ヨ</t>
    </rPh>
    <rPh sb="8" eb="9">
      <t>テイ</t>
    </rPh>
    <phoneticPr fontId="2"/>
  </si>
  <si>
    <t>配置予定人数</t>
    <rPh sb="0" eb="2">
      <t>ハイチ</t>
    </rPh>
    <rPh sb="2" eb="4">
      <t>ヨテイ</t>
    </rPh>
    <rPh sb="4" eb="6">
      <t>ニンズウ</t>
    </rPh>
    <phoneticPr fontId="2"/>
  </si>
  <si>
    <t>工事完成時（実績）</t>
    <rPh sb="0" eb="2">
      <t>コウジ</t>
    </rPh>
    <rPh sb="2" eb="4">
      <t>カンセイ</t>
    </rPh>
    <rPh sb="4" eb="5">
      <t>トキ</t>
    </rPh>
    <rPh sb="6" eb="8">
      <t>ジッセキ</t>
    </rPh>
    <phoneticPr fontId="2"/>
  </si>
  <si>
    <t>配置人数</t>
    <rPh sb="0" eb="2">
      <t>ハイチ</t>
    </rPh>
    <rPh sb="2" eb="4">
      <t>ニンズウ</t>
    </rPh>
    <phoneticPr fontId="2"/>
  </si>
  <si>
    <t>建設副産物の名称</t>
    <rPh sb="0" eb="2">
      <t>ケンセツ</t>
    </rPh>
    <rPh sb="2" eb="5">
      <t>フクサンブツ</t>
    </rPh>
    <rPh sb="6" eb="8">
      <t>メイショウ</t>
    </rPh>
    <phoneticPr fontId="2"/>
  </si>
  <si>
    <t>元請</t>
    <rPh sb="0" eb="2">
      <t>モトウケ</t>
    </rPh>
    <phoneticPr fontId="2"/>
  </si>
  <si>
    <t>労務者
支払額</t>
    <rPh sb="0" eb="2">
      <t>ロウム</t>
    </rPh>
    <rPh sb="2" eb="3">
      <t>シャ</t>
    </rPh>
    <rPh sb="4" eb="7">
      <t>シハライガク</t>
    </rPh>
    <phoneticPr fontId="2"/>
  </si>
  <si>
    <t>工種・種別</t>
    <rPh sb="0" eb="2">
      <t>コウシュ</t>
    </rPh>
    <rPh sb="3" eb="5">
      <t>シュベツ</t>
    </rPh>
    <phoneticPr fontId="2"/>
  </si>
  <si>
    <t>不足数量の　　　　　手当・方法</t>
    <rPh sb="0" eb="2">
      <t>フソク</t>
    </rPh>
    <rPh sb="2" eb="4">
      <t>スウリョウ</t>
    </rPh>
    <rPh sb="10" eb="11">
      <t>テ</t>
    </rPh>
    <rPh sb="11" eb="12">
      <t>トウ</t>
    </rPh>
    <rPh sb="13" eb="15">
      <t>ホウホウ</t>
    </rPh>
    <phoneticPr fontId="2"/>
  </si>
  <si>
    <t>下請会社との関係・下請け会社名等</t>
    <rPh sb="0" eb="2">
      <t>シタウケ</t>
    </rPh>
    <rPh sb="2" eb="4">
      <t>カイシャ</t>
    </rPh>
    <rPh sb="6" eb="8">
      <t>カンケイ</t>
    </rPh>
    <rPh sb="9" eb="11">
      <t>シタウ</t>
    </rPh>
    <rPh sb="12" eb="14">
      <t>カイシャ</t>
    </rPh>
    <rPh sb="14" eb="15">
      <t>メイ</t>
    </rPh>
    <rPh sb="15" eb="16">
      <t>ナド</t>
    </rPh>
    <phoneticPr fontId="2"/>
  </si>
  <si>
    <t>２）　官積算の設計内訳書に対応する工種・種別に分けて記入してください。</t>
    <rPh sb="3" eb="4">
      <t>カン</t>
    </rPh>
    <rPh sb="4" eb="6">
      <t>セキサン</t>
    </rPh>
    <rPh sb="7" eb="9">
      <t>セッケイ</t>
    </rPh>
    <rPh sb="9" eb="11">
      <t>ウチワケ</t>
    </rPh>
    <rPh sb="11" eb="12">
      <t>ショ</t>
    </rPh>
    <rPh sb="13" eb="14">
      <t>タイ</t>
    </rPh>
    <rPh sb="14" eb="15">
      <t>オウ</t>
    </rPh>
    <rPh sb="17" eb="18">
      <t>コウ</t>
    </rPh>
    <rPh sb="18" eb="19">
      <t>シュ</t>
    </rPh>
    <rPh sb="20" eb="22">
      <t>シュベツ</t>
    </rPh>
    <rPh sb="23" eb="24">
      <t>ワ</t>
    </rPh>
    <rPh sb="26" eb="28">
      <t>キニュウ</t>
    </rPh>
    <phoneticPr fontId="2"/>
  </si>
  <si>
    <t>入　札　時</t>
    <rPh sb="0" eb="1">
      <t>イリ</t>
    </rPh>
    <rPh sb="2" eb="3">
      <t>サツ</t>
    </rPh>
    <rPh sb="4" eb="5">
      <t>ジ</t>
    </rPh>
    <phoneticPr fontId="2"/>
  </si>
  <si>
    <t>直接工事費計</t>
    <rPh sb="0" eb="2">
      <t>チョクセツ</t>
    </rPh>
    <rPh sb="2" eb="5">
      <t>コウジヒ</t>
    </rPh>
    <rPh sb="5" eb="6">
      <t>ケイ</t>
    </rPh>
    <phoneticPr fontId="2"/>
  </si>
  <si>
    <t>元請(実績)/(当初)</t>
    <rPh sb="0" eb="2">
      <t>モトウケ</t>
    </rPh>
    <rPh sb="3" eb="5">
      <t>ジッセキ</t>
    </rPh>
    <rPh sb="8" eb="10">
      <t>トウショ</t>
    </rPh>
    <phoneticPr fontId="2"/>
  </si>
  <si>
    <t>当初/実績</t>
    <rPh sb="0" eb="2">
      <t>トウショ</t>
    </rPh>
    <rPh sb="3" eb="5">
      <t>ジッセキ</t>
    </rPh>
    <phoneticPr fontId="2"/>
  </si>
  <si>
    <t xml:space="preserve">                                    資材購入先一覧表（主要資材）の比較表</t>
    <rPh sb="36" eb="38">
      <t>シザイ</t>
    </rPh>
    <rPh sb="38" eb="40">
      <t>コウニュウ</t>
    </rPh>
    <rPh sb="40" eb="41">
      <t>サキ</t>
    </rPh>
    <rPh sb="41" eb="43">
      <t>イチラン</t>
    </rPh>
    <rPh sb="43" eb="44">
      <t>ヒョウ</t>
    </rPh>
    <rPh sb="45" eb="46">
      <t>シュ</t>
    </rPh>
    <rPh sb="46" eb="47">
      <t>ヨウ</t>
    </rPh>
    <rPh sb="47" eb="49">
      <t>シザイ</t>
    </rPh>
    <rPh sb="51" eb="53">
      <t>ヒカク</t>
    </rPh>
    <rPh sb="53" eb="54">
      <t>ヒョウ</t>
    </rPh>
    <phoneticPr fontId="2"/>
  </si>
  <si>
    <t>合　　　　計</t>
    <rPh sb="0" eb="1">
      <t>ゴウ</t>
    </rPh>
    <rPh sb="5" eb="6">
      <t>ケイ</t>
    </rPh>
    <phoneticPr fontId="2"/>
  </si>
  <si>
    <t>受入れ箇所</t>
    <rPh sb="0" eb="1">
      <t>ウ</t>
    </rPh>
    <rPh sb="1" eb="2">
      <t>イ</t>
    </rPh>
    <rPh sb="3" eb="5">
      <t>カショ</t>
    </rPh>
    <phoneticPr fontId="2"/>
  </si>
  <si>
    <t>受入れ予定箇所</t>
    <rPh sb="0" eb="1">
      <t>ウ</t>
    </rPh>
    <rPh sb="1" eb="2">
      <t>イ</t>
    </rPh>
    <rPh sb="3" eb="5">
      <t>ヨテイ</t>
    </rPh>
    <rPh sb="5" eb="7">
      <t>カショ</t>
    </rPh>
    <phoneticPr fontId="2"/>
  </si>
  <si>
    <t>当初/実績
b/a</t>
    <rPh sb="0" eb="2">
      <t>トウショ</t>
    </rPh>
    <phoneticPr fontId="2"/>
  </si>
  <si>
    <t>２）安全訓練等に要する費用</t>
    <rPh sb="2" eb="4">
      <t>アンゼン</t>
    </rPh>
    <rPh sb="4" eb="7">
      <t>クンレンナド</t>
    </rPh>
    <rPh sb="8" eb="9">
      <t>ヨウ</t>
    </rPh>
    <rPh sb="11" eb="13">
      <t>ヒヨウ</t>
    </rPh>
    <phoneticPr fontId="2"/>
  </si>
  <si>
    <t>（３）機械器具等損料</t>
    <rPh sb="3" eb="5">
      <t>キカイ</t>
    </rPh>
    <rPh sb="5" eb="7">
      <t>キグ</t>
    </rPh>
    <rPh sb="7" eb="8">
      <t>トウ</t>
    </rPh>
    <rPh sb="8" eb="10">
      <t>ソンリョウ</t>
    </rPh>
    <phoneticPr fontId="2"/>
  </si>
  <si>
    <t>（５）特殊経費（処分費・上下水道料金・有料道路利用料）</t>
    <rPh sb="3" eb="5">
      <t>トクシュ</t>
    </rPh>
    <rPh sb="5" eb="7">
      <t>ケイヒ</t>
    </rPh>
    <rPh sb="8" eb="10">
      <t>ショブン</t>
    </rPh>
    <rPh sb="10" eb="11">
      <t>ヒ</t>
    </rPh>
    <rPh sb="12" eb="13">
      <t>ウエ</t>
    </rPh>
    <rPh sb="13" eb="14">
      <t>シタ</t>
    </rPh>
    <rPh sb="14" eb="16">
      <t>スイドウ</t>
    </rPh>
    <rPh sb="16" eb="18">
      <t>リョウキン</t>
    </rPh>
    <rPh sb="19" eb="21">
      <t>ユウリョウ</t>
    </rPh>
    <rPh sb="21" eb="23">
      <t>ドウロ</t>
    </rPh>
    <rPh sb="23" eb="26">
      <t>リヨウリョウ</t>
    </rPh>
    <phoneticPr fontId="2"/>
  </si>
  <si>
    <t>完成時(実績)の欄は、実際に使用した資材のみ記入してください。</t>
  </si>
  <si>
    <t>不足数量の手当・方法は、リース、新たに購入等の理由を明記してください。</t>
    <rPh sb="0" eb="2">
      <t>フソク</t>
    </rPh>
    <rPh sb="2" eb="4">
      <t>スウリョウ</t>
    </rPh>
    <rPh sb="5" eb="7">
      <t>テア</t>
    </rPh>
    <rPh sb="8" eb="10">
      <t>ホウホウ</t>
    </rPh>
    <rPh sb="16" eb="17">
      <t>アラ</t>
    </rPh>
    <rPh sb="19" eb="21">
      <t>コウニュウ</t>
    </rPh>
    <rPh sb="21" eb="22">
      <t>トウ</t>
    </rPh>
    <rPh sb="23" eb="25">
      <t>リユウ</t>
    </rPh>
    <rPh sb="26" eb="28">
      <t>メイキ</t>
    </rPh>
    <phoneticPr fontId="2"/>
  </si>
  <si>
    <t>資材については、主要資材を記入してください。　(軽微な資材は除く。)</t>
    <rPh sb="0" eb="2">
      <t>シザイ</t>
    </rPh>
    <rPh sb="8" eb="10">
      <t>シュヨウ</t>
    </rPh>
    <rPh sb="10" eb="12">
      <t>シザイ</t>
    </rPh>
    <rPh sb="13" eb="15">
      <t>キニュウ</t>
    </rPh>
    <rPh sb="24" eb="26">
      <t>ケイビ</t>
    </rPh>
    <rPh sb="27" eb="29">
      <t>シザイ</t>
    </rPh>
    <rPh sb="30" eb="31">
      <t>ノゾ</t>
    </rPh>
    <phoneticPr fontId="2"/>
  </si>
  <si>
    <t>総額で値引きし、個々の品目の値引き単価が特定できない場合、実績単価欄は契約単価を記入し、総額値引き率を備考欄に記入してください。</t>
    <rPh sb="0" eb="2">
      <t>ソウガク</t>
    </rPh>
    <rPh sb="3" eb="5">
      <t>ネビ</t>
    </rPh>
    <rPh sb="8" eb="10">
      <t>ココ</t>
    </rPh>
    <rPh sb="11" eb="13">
      <t>ヒンモク</t>
    </rPh>
    <rPh sb="14" eb="16">
      <t>ネビ</t>
    </rPh>
    <rPh sb="17" eb="19">
      <t>タンカ</t>
    </rPh>
    <rPh sb="20" eb="22">
      <t>トクテイ</t>
    </rPh>
    <rPh sb="26" eb="28">
      <t>バアイ</t>
    </rPh>
    <rPh sb="29" eb="31">
      <t>ジッセキ</t>
    </rPh>
    <rPh sb="31" eb="34">
      <t>タンカラン</t>
    </rPh>
    <rPh sb="35" eb="37">
      <t>ケイヤク</t>
    </rPh>
    <rPh sb="37" eb="39">
      <t>タンカ</t>
    </rPh>
    <rPh sb="40" eb="42">
      <t>キニュウ</t>
    </rPh>
    <rPh sb="44" eb="46">
      <t>ソウガク</t>
    </rPh>
    <rPh sb="46" eb="48">
      <t>ネビ</t>
    </rPh>
    <rPh sb="49" eb="50">
      <t>リツ</t>
    </rPh>
    <rPh sb="51" eb="54">
      <t>ビコウラン</t>
    </rPh>
    <rPh sb="55" eb="57">
      <t>キニュウ</t>
    </rPh>
    <phoneticPr fontId="2"/>
  </si>
  <si>
    <t>工事完成時(実績)の数量の欄は実際に使用した数量を計上してください。</t>
    <rPh sb="0" eb="2">
      <t>コウジ</t>
    </rPh>
    <rPh sb="2" eb="4">
      <t>カンセイ</t>
    </rPh>
    <rPh sb="4" eb="5">
      <t>ジ</t>
    </rPh>
    <rPh sb="6" eb="8">
      <t>ジッセキ</t>
    </rPh>
    <rPh sb="10" eb="12">
      <t>スウリョウ</t>
    </rPh>
    <rPh sb="13" eb="14">
      <t>ラン</t>
    </rPh>
    <rPh sb="15" eb="17">
      <t>ジッサイ</t>
    </rPh>
    <rPh sb="18" eb="20">
      <t>シヨウ</t>
    </rPh>
    <rPh sb="22" eb="24">
      <t>スウリョウ</t>
    </rPh>
    <rPh sb="25" eb="27">
      <t>ケイジョウ</t>
    </rPh>
    <phoneticPr fontId="2"/>
  </si>
  <si>
    <t>３）完成時(実績)の欄は、主要機械相当品のみを記入してください。</t>
    <rPh sb="2" eb="5">
      <t>カンセイジ</t>
    </rPh>
    <rPh sb="6" eb="8">
      <t>ジッセキ</t>
    </rPh>
    <rPh sb="10" eb="11">
      <t>ラン</t>
    </rPh>
    <rPh sb="13" eb="14">
      <t>シュ</t>
    </rPh>
    <rPh sb="14" eb="15">
      <t>ヨウ</t>
    </rPh>
    <rPh sb="15" eb="17">
      <t>キカイ</t>
    </rPh>
    <rPh sb="17" eb="20">
      <t>ソウトウヒン</t>
    </rPh>
    <rPh sb="23" eb="25">
      <t>キニュウ</t>
    </rPh>
    <phoneticPr fontId="2"/>
  </si>
  <si>
    <t>１）当該工事で発生する、すべての建設副産物について記入してください。</t>
    <rPh sb="2" eb="3">
      <t>トウ</t>
    </rPh>
    <rPh sb="3" eb="4">
      <t>ガイ</t>
    </rPh>
    <rPh sb="4" eb="6">
      <t>コウジ</t>
    </rPh>
    <rPh sb="7" eb="9">
      <t>ハッセイ</t>
    </rPh>
    <rPh sb="16" eb="18">
      <t>ケンセツ</t>
    </rPh>
    <rPh sb="18" eb="21">
      <t>フクサンブツ</t>
    </rPh>
    <rPh sb="25" eb="27">
      <t>キニュウ</t>
    </rPh>
    <phoneticPr fontId="2"/>
  </si>
  <si>
    <t>２）記入してある建設副産物の名称は例示であるので、当該工事で該当する名称を記入してください。</t>
    <rPh sb="2" eb="4">
      <t>キニュウ</t>
    </rPh>
    <rPh sb="8" eb="10">
      <t>ケンセツ</t>
    </rPh>
    <rPh sb="10" eb="11">
      <t>フク</t>
    </rPh>
    <rPh sb="11" eb="13">
      <t>サンブツ</t>
    </rPh>
    <rPh sb="14" eb="16">
      <t>メイショウ</t>
    </rPh>
    <rPh sb="17" eb="19">
      <t>レイジ</t>
    </rPh>
    <rPh sb="25" eb="27">
      <t>トウガイ</t>
    </rPh>
    <rPh sb="27" eb="29">
      <t>コウジ</t>
    </rPh>
    <rPh sb="30" eb="32">
      <t>ガイトウ</t>
    </rPh>
    <rPh sb="34" eb="36">
      <t>メイショウ</t>
    </rPh>
    <rPh sb="37" eb="39">
      <t>キニュウ</t>
    </rPh>
    <phoneticPr fontId="2"/>
  </si>
  <si>
    <t>３）受け入れ価格は、建設副産物の処理のみに要した価格を記入してください。　（収集、運搬等に要した費用を除く）。</t>
    <rPh sb="2" eb="3">
      <t>ウ</t>
    </rPh>
    <rPh sb="4" eb="5">
      <t>イ</t>
    </rPh>
    <rPh sb="6" eb="8">
      <t>カカク</t>
    </rPh>
    <rPh sb="10" eb="12">
      <t>ケンセツ</t>
    </rPh>
    <rPh sb="12" eb="15">
      <t>フクサンブツ</t>
    </rPh>
    <rPh sb="16" eb="18">
      <t>ショリ</t>
    </rPh>
    <rPh sb="21" eb="22">
      <t>ヨウ</t>
    </rPh>
    <rPh sb="24" eb="26">
      <t>カカク</t>
    </rPh>
    <rPh sb="27" eb="29">
      <t>キニュウ</t>
    </rPh>
    <rPh sb="38" eb="40">
      <t>シュウシュウ</t>
    </rPh>
    <rPh sb="41" eb="43">
      <t>ウンパン</t>
    </rPh>
    <rPh sb="43" eb="44">
      <t>トウ</t>
    </rPh>
    <rPh sb="45" eb="46">
      <t>ヨウ</t>
    </rPh>
    <rPh sb="48" eb="50">
      <t>ヒヨウ</t>
    </rPh>
    <rPh sb="51" eb="52">
      <t>ノゾ</t>
    </rPh>
    <phoneticPr fontId="2"/>
  </si>
  <si>
    <t>（２）労務費</t>
    <phoneticPr fontId="2"/>
  </si>
  <si>
    <r>
      <t xml:space="preserve">単価
</t>
    </r>
    <r>
      <rPr>
        <sz val="14"/>
        <rFont val="ＭＳ ゴシック"/>
        <family val="3"/>
        <charset val="128"/>
      </rPr>
      <t>a</t>
    </r>
    <rPh sb="0" eb="2">
      <t>タンカ</t>
    </rPh>
    <phoneticPr fontId="2"/>
  </si>
  <si>
    <r>
      <t xml:space="preserve">単価
</t>
    </r>
    <r>
      <rPr>
        <sz val="14"/>
        <rFont val="ＭＳ ゴシック"/>
        <family val="3"/>
        <charset val="128"/>
      </rPr>
      <t>b</t>
    </r>
    <rPh sb="0" eb="2">
      <t>タンカ</t>
    </rPh>
    <phoneticPr fontId="2"/>
  </si>
  <si>
    <r>
      <t xml:space="preserve">平均単価
</t>
    </r>
    <r>
      <rPr>
        <sz val="14"/>
        <rFont val="ＭＳ ゴシック"/>
        <family val="3"/>
        <charset val="128"/>
      </rPr>
      <t>b</t>
    </r>
    <rPh sb="0" eb="2">
      <t>ヘイキン</t>
    </rPh>
    <rPh sb="2" eb="4">
      <t>タンカ</t>
    </rPh>
    <phoneticPr fontId="2"/>
  </si>
  <si>
    <r>
      <t xml:space="preserve">受入れ
予定価格
</t>
    </r>
    <r>
      <rPr>
        <sz val="14"/>
        <rFont val="ＭＳ ゴシック"/>
        <family val="3"/>
        <charset val="128"/>
      </rPr>
      <t>a</t>
    </r>
    <rPh sb="0" eb="1">
      <t>ウ</t>
    </rPh>
    <rPh sb="1" eb="2">
      <t>イ</t>
    </rPh>
    <rPh sb="4" eb="6">
      <t>ヨテイ</t>
    </rPh>
    <rPh sb="6" eb="8">
      <t>カカク</t>
    </rPh>
    <phoneticPr fontId="2"/>
  </si>
  <si>
    <r>
      <t xml:space="preserve">受入れ価格
</t>
    </r>
    <r>
      <rPr>
        <sz val="14"/>
        <rFont val="ＭＳ ゴシック"/>
        <family val="3"/>
        <charset val="128"/>
      </rPr>
      <t>b</t>
    </r>
    <rPh sb="0" eb="1">
      <t>ウ</t>
    </rPh>
    <rPh sb="1" eb="2">
      <t>イ</t>
    </rPh>
    <rPh sb="3" eb="5">
      <t>カカク</t>
    </rPh>
    <phoneticPr fontId="2"/>
  </si>
  <si>
    <t>低入札価格調査制度調査対象工事に係る</t>
    <rPh sb="0" eb="1">
      <t>テイ</t>
    </rPh>
    <rPh sb="1" eb="3">
      <t>ニュウサツ</t>
    </rPh>
    <rPh sb="3" eb="5">
      <t>カカク</t>
    </rPh>
    <rPh sb="5" eb="7">
      <t>チョウサ</t>
    </rPh>
    <rPh sb="7" eb="9">
      <t>セイド</t>
    </rPh>
    <rPh sb="9" eb="11">
      <t>チョウサ</t>
    </rPh>
    <rPh sb="11" eb="13">
      <t>タイショウ</t>
    </rPh>
    <rPh sb="13" eb="15">
      <t>コウジ</t>
    </rPh>
    <rPh sb="16" eb="17">
      <t>カカ</t>
    </rPh>
    <phoneticPr fontId="2"/>
  </si>
  <si>
    <t>提出資料チェックリスト</t>
    <rPh sb="0" eb="2">
      <t>テイシュツ</t>
    </rPh>
    <rPh sb="2" eb="4">
      <t>シリョウ</t>
    </rPh>
    <phoneticPr fontId="2"/>
  </si>
  <si>
    <t>工事完成後調査</t>
    <rPh sb="0" eb="2">
      <t>コウジ</t>
    </rPh>
    <rPh sb="2" eb="4">
      <t>カンセイ</t>
    </rPh>
    <rPh sb="4" eb="5">
      <t>ゴ</t>
    </rPh>
    <rPh sb="5" eb="7">
      <t>チョウサ</t>
    </rPh>
    <phoneticPr fontId="2"/>
  </si>
  <si>
    <t>（工事名）</t>
    <rPh sb="1" eb="4">
      <t>コウジメイ</t>
    </rPh>
    <phoneticPr fontId="2"/>
  </si>
  <si>
    <t>【記入例】　　　　　　　　　　　　　　　　　　①　工事費内訳調査票</t>
    <rPh sb="1" eb="3">
      <t>キニュウ</t>
    </rPh>
    <rPh sb="3" eb="4">
      <t>レイ</t>
    </rPh>
    <rPh sb="25" eb="28">
      <t>コウジヒ</t>
    </rPh>
    <rPh sb="30" eb="32">
      <t>チョウサ</t>
    </rPh>
    <rPh sb="32" eb="33">
      <t>ヒョウ</t>
    </rPh>
    <phoneticPr fontId="2"/>
  </si>
  <si>
    <t>発注者名</t>
    <rPh sb="0" eb="3">
      <t>ハッチュウシャ</t>
    </rPh>
    <rPh sb="3" eb="4">
      <t>メイ</t>
    </rPh>
    <phoneticPr fontId="2"/>
  </si>
  <si>
    <t>工期</t>
    <rPh sb="0" eb="2">
      <t>コウキ</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</si>
  <si>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</si>
  <si>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</si>
  <si>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</si>
  <si>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会社名</t>
    <rPh sb="0" eb="3">
      <t>カイシャメイ</t>
    </rPh>
    <phoneticPr fontId="2"/>
  </si>
  <si>
    <t>工事内容</t>
    <rPh sb="0" eb="2">
      <t>コウジ</t>
    </rPh>
    <rPh sb="2" eb="4">
      <t>ナイヨウ</t>
    </rPh>
    <phoneticPr fontId="2"/>
  </si>
  <si>
    <t>監  理  技  術  者  名</t>
    <rPh sb="0" eb="4">
      <t>カンリ</t>
    </rPh>
    <rPh sb="6" eb="13">
      <t>ギジュツシャ</t>
    </rPh>
    <rPh sb="15" eb="16">
      <t>ナ</t>
    </rPh>
    <phoneticPr fontId="2"/>
  </si>
  <si>
    <t>安全衛生責任者</t>
    <rPh sb="0" eb="2">
      <t>アンゼン</t>
    </rPh>
    <rPh sb="2" eb="4">
      <t>エイセイ</t>
    </rPh>
    <rPh sb="4" eb="7">
      <t>セキニンシャ</t>
    </rPh>
    <phoneticPr fontId="2"/>
  </si>
  <si>
    <t>専門技術者名</t>
    <rPh sb="0" eb="2">
      <t>センモン</t>
    </rPh>
    <rPh sb="2" eb="5">
      <t>ギジュツシャ</t>
    </rPh>
    <rPh sb="5" eb="6">
      <t>メイ</t>
    </rPh>
    <phoneticPr fontId="2"/>
  </si>
  <si>
    <t>主任技術者</t>
    <rPh sb="0" eb="2">
      <t>シュニン</t>
    </rPh>
    <rPh sb="2" eb="5">
      <t>ギジュツシャ</t>
    </rPh>
    <phoneticPr fontId="2"/>
  </si>
  <si>
    <t>担当工事内容</t>
    <rPh sb="0" eb="2">
      <t>タントウ</t>
    </rPh>
    <rPh sb="2" eb="4">
      <t>コウジ</t>
    </rPh>
    <rPh sb="4" eb="6">
      <t>ナイヨウ</t>
    </rPh>
    <phoneticPr fontId="2"/>
  </si>
  <si>
    <t>専門技術者</t>
    <rPh sb="0" eb="2">
      <t>センモン</t>
    </rPh>
    <rPh sb="2" eb="5">
      <t>ギジュツシャ</t>
    </rPh>
    <phoneticPr fontId="2"/>
  </si>
  <si>
    <t>元方安全衛生管理者</t>
    <rPh sb="0" eb="1">
      <t>モト</t>
    </rPh>
    <rPh sb="1" eb="2">
      <t>カタ</t>
    </rPh>
    <rPh sb="2" eb="4">
      <t>アンゼン</t>
    </rPh>
    <rPh sb="4" eb="6">
      <t>エイセイ</t>
    </rPh>
    <rPh sb="6" eb="8">
      <t>カンリ</t>
    </rPh>
    <rPh sb="8" eb="9">
      <t>シャ</t>
    </rPh>
    <phoneticPr fontId="2"/>
  </si>
  <si>
    <t>　　年 月 日 ～ 年 月 日</t>
    <rPh sb="2" eb="3">
      <t>ネン</t>
    </rPh>
    <rPh sb="4" eb="5">
      <t>ツキ</t>
    </rPh>
    <rPh sb="6" eb="7">
      <t>ヒ</t>
    </rPh>
    <rPh sb="10" eb="11">
      <t>ネン</t>
    </rPh>
    <rPh sb="12" eb="13">
      <t>ツキ</t>
    </rPh>
    <rPh sb="14" eb="15">
      <t>ヒ</t>
    </rPh>
    <phoneticPr fontId="2"/>
  </si>
  <si>
    <t>会          長</t>
    <rPh sb="0" eb="12">
      <t>カイチョウ</t>
    </rPh>
    <phoneticPr fontId="2"/>
  </si>
  <si>
    <t>総括安全衛生責任者</t>
    <rPh sb="0" eb="2">
      <t>ソウカツ</t>
    </rPh>
    <rPh sb="2" eb="4">
      <t>アンゼン</t>
    </rPh>
    <rPh sb="4" eb="6">
      <t>エイセイ</t>
    </rPh>
    <rPh sb="6" eb="9">
      <t>セキニンシャ</t>
    </rPh>
    <phoneticPr fontId="2"/>
  </si>
  <si>
    <t>書                   記</t>
    <rPh sb="0" eb="21">
      <t>ショキ</t>
    </rPh>
    <phoneticPr fontId="2"/>
  </si>
  <si>
    <t>副    会    長</t>
    <rPh sb="0" eb="11">
      <t>フクカイチョウ</t>
    </rPh>
    <phoneticPr fontId="2"/>
  </si>
  <si>
    <t>官積算(実績)/(当初)</t>
    <rPh sb="0" eb="1">
      <t>カン</t>
    </rPh>
    <rPh sb="1" eb="3">
      <t>セキサン</t>
    </rPh>
    <rPh sb="4" eb="6">
      <t>ジッセキ</t>
    </rPh>
    <rPh sb="9" eb="11">
      <t>トウショ</t>
    </rPh>
    <phoneticPr fontId="2"/>
  </si>
  <si>
    <t>官積算（予定価格）</t>
    <rPh sb="0" eb="1">
      <t>カン</t>
    </rPh>
    <rPh sb="1" eb="3">
      <t>セキサン</t>
    </rPh>
    <rPh sb="4" eb="6">
      <t>ヨテイ</t>
    </rPh>
    <rPh sb="6" eb="8">
      <t>カカク</t>
    </rPh>
    <phoneticPr fontId="2"/>
  </si>
  <si>
    <r>
      <t>元請/　　官積</t>
    </r>
    <r>
      <rPr>
        <sz val="9"/>
        <rFont val="ＭＳ ゴシック"/>
        <family val="3"/>
        <charset val="128"/>
      </rPr>
      <t>（％）</t>
    </r>
    <rPh sb="0" eb="2">
      <t>モトウケ</t>
    </rPh>
    <rPh sb="5" eb="6">
      <t>カン</t>
    </rPh>
    <rPh sb="6" eb="7">
      <t>セキ</t>
    </rPh>
    <phoneticPr fontId="2"/>
  </si>
  <si>
    <t>官積算（最終）</t>
    <rPh sb="0" eb="1">
      <t>カン</t>
    </rPh>
    <rPh sb="1" eb="3">
      <t>セキサン</t>
    </rPh>
    <rPh sb="4" eb="6">
      <t>サイシュウ</t>
    </rPh>
    <phoneticPr fontId="2"/>
  </si>
  <si>
    <r>
      <t>元請/　　　官積</t>
    </r>
    <r>
      <rPr>
        <sz val="9"/>
        <rFont val="ＭＳ ゴシック"/>
        <family val="3"/>
        <charset val="128"/>
      </rPr>
      <t>（％）</t>
    </r>
    <rPh sb="0" eb="2">
      <t>モトウケ</t>
    </rPh>
    <rPh sb="6" eb="7">
      <t>カン</t>
    </rPh>
    <rPh sb="7" eb="8">
      <t>セキ</t>
    </rPh>
    <phoneticPr fontId="2"/>
  </si>
  <si>
    <r>
      <t>a</t>
    </r>
    <r>
      <rPr>
        <sz val="12"/>
        <rFont val="ＭＳ ゴシック"/>
        <family val="3"/>
        <charset val="128"/>
      </rPr>
      <t xml:space="preserve"> 金額（円）</t>
    </r>
    <rPh sb="2" eb="4">
      <t>キンガク</t>
    </rPh>
    <rPh sb="5" eb="6">
      <t>エン</t>
    </rPh>
    <phoneticPr fontId="2"/>
  </si>
  <si>
    <r>
      <t>b</t>
    </r>
    <r>
      <rPr>
        <sz val="12"/>
        <rFont val="ＭＳ ゴシック"/>
        <family val="3"/>
        <charset val="128"/>
      </rPr>
      <t xml:space="preserve"> 金額（円）</t>
    </r>
    <rPh sb="2" eb="4">
      <t>キンガク</t>
    </rPh>
    <rPh sb="5" eb="6">
      <t>エン</t>
    </rPh>
    <phoneticPr fontId="2"/>
  </si>
  <si>
    <r>
      <t>c</t>
    </r>
    <r>
      <rPr>
        <sz val="12"/>
        <rFont val="ＭＳ ゴシック"/>
        <family val="3"/>
        <charset val="128"/>
      </rPr>
      <t xml:space="preserve"> 金額（円）</t>
    </r>
    <rPh sb="2" eb="4">
      <t>キンガク</t>
    </rPh>
    <rPh sb="5" eb="6">
      <t>エン</t>
    </rPh>
    <phoneticPr fontId="2"/>
  </si>
  <si>
    <r>
      <t>d</t>
    </r>
    <r>
      <rPr>
        <sz val="12"/>
        <rFont val="ＭＳ ゴシック"/>
        <family val="3"/>
        <charset val="128"/>
      </rPr>
      <t xml:space="preserve"> 金額（円）</t>
    </r>
    <rPh sb="2" eb="4">
      <t>キンガク</t>
    </rPh>
    <rPh sb="5" eb="6">
      <t>エン</t>
    </rPh>
    <phoneticPr fontId="2"/>
  </si>
  <si>
    <t>実績/官単価</t>
    <rPh sb="0" eb="2">
      <t>ジッセキ</t>
    </rPh>
    <rPh sb="3" eb="4">
      <t>カン</t>
    </rPh>
    <rPh sb="4" eb="6">
      <t>タンカ</t>
    </rPh>
    <phoneticPr fontId="2"/>
  </si>
  <si>
    <r>
      <t xml:space="preserve">官単価（最終）
</t>
    </r>
    <r>
      <rPr>
        <sz val="14"/>
        <rFont val="ＭＳ ゴシック"/>
        <family val="3"/>
        <charset val="128"/>
      </rPr>
      <t>c</t>
    </r>
    <rPh sb="0" eb="1">
      <t>カン</t>
    </rPh>
    <rPh sb="1" eb="3">
      <t>タンカ</t>
    </rPh>
    <rPh sb="4" eb="6">
      <t>サイシュウ</t>
    </rPh>
    <phoneticPr fontId="2"/>
  </si>
  <si>
    <r>
      <t xml:space="preserve">
官積算価格
</t>
    </r>
    <r>
      <rPr>
        <sz val="14"/>
        <rFont val="ＭＳ ゴシック"/>
        <family val="3"/>
        <charset val="128"/>
      </rPr>
      <t>c</t>
    </r>
    <rPh sb="2" eb="3">
      <t>カン</t>
    </rPh>
    <rPh sb="3" eb="5">
      <t>セキサン</t>
    </rPh>
    <rPh sb="5" eb="7">
      <t>カカク</t>
    </rPh>
    <phoneticPr fontId="2"/>
  </si>
  <si>
    <t>（工事完成後調査用）</t>
  </si>
  <si>
    <t>現場代理人名</t>
    <rPh sb="0" eb="2">
      <t>ゲンバ</t>
    </rPh>
    <rPh sb="2" eb="5">
      <t>ダイリニン</t>
    </rPh>
    <rPh sb="5" eb="6">
      <t>メイ</t>
    </rPh>
    <phoneticPr fontId="2"/>
  </si>
  <si>
    <t>低入札技術者名</t>
    <rPh sb="0" eb="1">
      <t>テイ</t>
    </rPh>
    <rPh sb="1" eb="3">
      <t>ニュウサツ</t>
    </rPh>
    <rPh sb="3" eb="6">
      <t>ギジュツシャ</t>
    </rPh>
    <rPh sb="6" eb="7">
      <t>メイ</t>
    </rPh>
    <phoneticPr fontId="2"/>
  </si>
  <si>
    <t>３）工事完成時(実績)の単価(労務費)の欄は、備え付けの賃金台帳等により個々の単価を割出し、職種による平均単価を計上してください。</t>
    <rPh sb="2" eb="4">
      <t>コウジ</t>
    </rPh>
    <rPh sb="4" eb="6">
      <t>カンセイ</t>
    </rPh>
    <rPh sb="6" eb="7">
      <t>ジ</t>
    </rPh>
    <rPh sb="8" eb="10">
      <t>ジッセキ</t>
    </rPh>
    <rPh sb="12" eb="14">
      <t>タンカ</t>
    </rPh>
    <rPh sb="15" eb="17">
      <t>ロウム</t>
    </rPh>
    <rPh sb="17" eb="18">
      <t>ヒ</t>
    </rPh>
    <rPh sb="20" eb="21">
      <t>ラン</t>
    </rPh>
    <rPh sb="23" eb="24">
      <t>ソナ</t>
    </rPh>
    <rPh sb="25" eb="26">
      <t>ツ</t>
    </rPh>
    <rPh sb="28" eb="30">
      <t>チンギン</t>
    </rPh>
    <rPh sb="30" eb="32">
      <t>ダイチョウ</t>
    </rPh>
    <rPh sb="32" eb="33">
      <t>トウ</t>
    </rPh>
    <rPh sb="36" eb="38">
      <t>ココ</t>
    </rPh>
    <rPh sb="39" eb="41">
      <t>タンカ</t>
    </rPh>
    <rPh sb="42" eb="44">
      <t>ワリダ</t>
    </rPh>
    <rPh sb="46" eb="48">
      <t>ショクシュ</t>
    </rPh>
    <rPh sb="51" eb="53">
      <t>ヘイキン</t>
    </rPh>
    <rPh sb="53" eb="55">
      <t>タンカ</t>
    </rPh>
    <rPh sb="56" eb="58">
      <t>ケイジョウ</t>
    </rPh>
    <phoneticPr fontId="2"/>
  </si>
  <si>
    <t>最終契約額</t>
    <rPh sb="0" eb="2">
      <t>サイシュウ</t>
    </rPh>
    <rPh sb="2" eb="4">
      <t>ケイヤク</t>
    </rPh>
    <rPh sb="4" eb="5">
      <t>ガク</t>
    </rPh>
    <phoneticPr fontId="2"/>
  </si>
  <si>
    <t>理由書（低価格で施工可能な理由）</t>
    <rPh sb="0" eb="2">
      <t>リユウ</t>
    </rPh>
    <rPh sb="2" eb="3">
      <t>ショ</t>
    </rPh>
    <rPh sb="4" eb="7">
      <t>テイカカク</t>
    </rPh>
    <rPh sb="8" eb="10">
      <t>セコウ</t>
    </rPh>
    <rPh sb="10" eb="12">
      <t>カノウ</t>
    </rPh>
    <rPh sb="13" eb="15">
      <t>リユウ</t>
    </rPh>
    <phoneticPr fontId="2"/>
  </si>
  <si>
    <t>（４）直接経費</t>
    <rPh sb="3" eb="5">
      <t>チョクセツ</t>
    </rPh>
    <rPh sb="5" eb="7">
      <t>ケイヒ</t>
    </rPh>
    <phoneticPr fontId="2"/>
  </si>
  <si>
    <t>（受注者名）</t>
    <rPh sb="1" eb="3">
      <t>ジュチュウ</t>
    </rPh>
    <rPh sb="3" eb="4">
      <t>シャ</t>
    </rPh>
    <rPh sb="4" eb="5">
      <t>メイ</t>
    </rPh>
    <phoneticPr fontId="2"/>
  </si>
  <si>
    <t>提出日：</t>
    <rPh sb="0" eb="2">
      <t>テイシュツ</t>
    </rPh>
    <rPh sb="2" eb="3">
      <t>ビ</t>
    </rPh>
    <phoneticPr fontId="2"/>
  </si>
  <si>
    <t>年</t>
    <rPh sb="0" eb="1">
      <t>ネン</t>
    </rPh>
    <phoneticPr fontId="2"/>
  </si>
  <si>
    <t>月</t>
    <rPh sb="0" eb="1">
      <t>ガツ</t>
    </rPh>
    <phoneticPr fontId="2"/>
  </si>
  <si>
    <t>日</t>
    <rPh sb="0" eb="1">
      <t>ニチ</t>
    </rPh>
    <phoneticPr fontId="2"/>
  </si>
  <si>
    <t>受注者（ヒアリング調査担当者）の連絡先及び氏名</t>
    <rPh sb="0" eb="2">
      <t>ジュチュウ</t>
    </rPh>
    <rPh sb="2" eb="3">
      <t>シャ</t>
    </rPh>
    <rPh sb="9" eb="11">
      <t>チョウサ</t>
    </rPh>
    <rPh sb="11" eb="14">
      <t>タントウシャ</t>
    </rPh>
    <rPh sb="16" eb="19">
      <t>レンラクサキ</t>
    </rPh>
    <rPh sb="19" eb="20">
      <t>オヨ</t>
    </rPh>
    <rPh sb="21" eb="23">
      <t>シメイ</t>
    </rPh>
    <phoneticPr fontId="2"/>
  </si>
  <si>
    <t>担当者：</t>
    <rPh sb="0" eb="3">
      <t>タントウシャ</t>
    </rPh>
    <phoneticPr fontId="2"/>
  </si>
  <si>
    <t>上記の支払状況を整理した資料を添付している。（参考様式参照）</t>
    <rPh sb="0" eb="2">
      <t>ジョウキ</t>
    </rPh>
    <rPh sb="3" eb="5">
      <t>シハライ</t>
    </rPh>
    <rPh sb="5" eb="7">
      <t>ジョウキョウ</t>
    </rPh>
    <rPh sb="8" eb="10">
      <t>セイリ</t>
    </rPh>
    <rPh sb="12" eb="14">
      <t>シリョウ</t>
    </rPh>
    <rPh sb="15" eb="17">
      <t>テンプ</t>
    </rPh>
    <rPh sb="23" eb="25">
      <t>サンコウ</t>
    </rPh>
    <rPh sb="25" eb="27">
      <t>ヨウシキ</t>
    </rPh>
    <rPh sb="27" eb="29">
      <t>サンショウ</t>
    </rPh>
    <phoneticPr fontId="2"/>
  </si>
  <si>
    <t>全ての社の「労務員数の確認できる資料（出勤簿等）」を添付している。</t>
    <rPh sb="0" eb="1">
      <t>スベ</t>
    </rPh>
    <rPh sb="3" eb="4">
      <t>シャ</t>
    </rPh>
    <rPh sb="6" eb="8">
      <t>ロウム</t>
    </rPh>
    <rPh sb="8" eb="10">
      <t>インスウ</t>
    </rPh>
    <rPh sb="11" eb="13">
      <t>カクニン</t>
    </rPh>
    <rPh sb="16" eb="18">
      <t>シリョウ</t>
    </rPh>
    <rPh sb="19" eb="21">
      <t>シュッキン</t>
    </rPh>
    <rPh sb="21" eb="22">
      <t>ボ</t>
    </rPh>
    <rPh sb="22" eb="23">
      <t>トウ</t>
    </rPh>
    <rPh sb="26" eb="28">
      <t>テンプ</t>
    </rPh>
    <phoneticPr fontId="2"/>
  </si>
  <si>
    <t>１　低価格で施工可能な理由</t>
    <rPh sb="2" eb="5">
      <t>テイカカク</t>
    </rPh>
    <rPh sb="6" eb="8">
      <t>セコウ</t>
    </rPh>
    <rPh sb="8" eb="10">
      <t>カノウ</t>
    </rPh>
    <rPh sb="11" eb="13">
      <t>リユウ</t>
    </rPh>
    <phoneticPr fontId="2"/>
  </si>
  <si>
    <t>　（１）直接工事費</t>
    <rPh sb="4" eb="6">
      <t>チョクセツ</t>
    </rPh>
    <rPh sb="6" eb="8">
      <t>コウジ</t>
    </rPh>
    <rPh sb="8" eb="9">
      <t>ヒ</t>
    </rPh>
    <phoneticPr fontId="2"/>
  </si>
  <si>
    <t>　（２）共通仮設費</t>
    <rPh sb="4" eb="6">
      <t>キョウツウ</t>
    </rPh>
    <rPh sb="6" eb="8">
      <t>カセツ</t>
    </rPh>
    <rPh sb="8" eb="9">
      <t>ヒ</t>
    </rPh>
    <phoneticPr fontId="2"/>
  </si>
  <si>
    <t>　（３）現場管理費</t>
    <rPh sb="4" eb="6">
      <t>ゲンバ</t>
    </rPh>
    <rPh sb="6" eb="9">
      <t>カンリヒ</t>
    </rPh>
    <phoneticPr fontId="2"/>
  </si>
  <si>
    <t>　（４）一般管理費</t>
    <rPh sb="4" eb="6">
      <t>イッパン</t>
    </rPh>
    <rPh sb="6" eb="9">
      <t>カンリヒ</t>
    </rPh>
    <phoneticPr fontId="2"/>
  </si>
  <si>
    <t>２　金額が著しく増減した理由</t>
    <rPh sb="2" eb="4">
      <t>キンガク</t>
    </rPh>
    <rPh sb="5" eb="6">
      <t>イチジル</t>
    </rPh>
    <rPh sb="8" eb="10">
      <t>ゾウゲン</t>
    </rPh>
    <rPh sb="12" eb="14">
      <t>リユウ</t>
    </rPh>
    <phoneticPr fontId="2"/>
  </si>
  <si>
    <t>３　下請負人が変更又は追加等となった理由（金額の変更等も含む）</t>
    <rPh sb="2" eb="3">
      <t>シタ</t>
    </rPh>
    <rPh sb="3" eb="5">
      <t>ウケオイ</t>
    </rPh>
    <rPh sb="5" eb="6">
      <t>ニン</t>
    </rPh>
    <rPh sb="7" eb="9">
      <t>ヘンコウ</t>
    </rPh>
    <rPh sb="9" eb="10">
      <t>マタ</t>
    </rPh>
    <rPh sb="11" eb="13">
      <t>ツイカ</t>
    </rPh>
    <rPh sb="13" eb="14">
      <t>トウ</t>
    </rPh>
    <rPh sb="18" eb="20">
      <t>リユウ</t>
    </rPh>
    <rPh sb="21" eb="23">
      <t>キンガク</t>
    </rPh>
    <rPh sb="24" eb="26">
      <t>ヘンコウ</t>
    </rPh>
    <rPh sb="26" eb="27">
      <t>トウ</t>
    </rPh>
    <rPh sb="28" eb="29">
      <t>フク</t>
    </rPh>
    <phoneticPr fontId="2"/>
  </si>
  <si>
    <t>４　主要資材購入先が変更又は追加となった理由（金額の変更等も含む）</t>
    <rPh sb="2" eb="4">
      <t>シュヨウ</t>
    </rPh>
    <rPh sb="4" eb="6">
      <t>シザイ</t>
    </rPh>
    <rPh sb="6" eb="8">
      <t>コウニュウ</t>
    </rPh>
    <rPh sb="8" eb="9">
      <t>サキ</t>
    </rPh>
    <rPh sb="10" eb="12">
      <t>ヘンコウ</t>
    </rPh>
    <rPh sb="12" eb="13">
      <t>マタ</t>
    </rPh>
    <rPh sb="14" eb="16">
      <t>ツイカ</t>
    </rPh>
    <rPh sb="20" eb="22">
      <t>リユウ</t>
    </rPh>
    <rPh sb="23" eb="25">
      <t>キンガク</t>
    </rPh>
    <rPh sb="26" eb="28">
      <t>ヘンコウ</t>
    </rPh>
    <rPh sb="28" eb="29">
      <t>トウ</t>
    </rPh>
    <rPh sb="30" eb="31">
      <t>フク</t>
    </rPh>
    <phoneticPr fontId="2"/>
  </si>
  <si>
    <t>５　その他</t>
    <rPh sb="4" eb="5">
      <t>タ</t>
    </rPh>
    <phoneticPr fontId="2"/>
  </si>
  <si>
    <t>（２）労務費</t>
    <phoneticPr fontId="2"/>
  </si>
  <si>
    <t>（３）支給材料費</t>
    <phoneticPr fontId="2"/>
  </si>
  <si>
    <t>施工体系図</t>
    <phoneticPr fontId="2"/>
  </si>
  <si>
    <t>　自　　　　　　　年　    　　 　　月　　  　  　 　日
　至　　　　　　　年　     　　　　月　　　　 　    日</t>
    <phoneticPr fontId="2"/>
  </si>
  <si>
    <t>担当工事　　　　　　　　　　　　　　　　　　　　　　　　　　　　　　　　　　　　　　　　　　　　　　　　　　　　　　　　　　　　　　　　　　　　　　　　　　　　　　内　　　容</t>
    <phoneticPr fontId="2"/>
  </si>
  <si>
    <t>担当工事　　　　　　　　　　　　　　　　　　　　　　　　　　　　　　　　　　　　　　　　　　　　　　　　　　　　　　　　　　　　　　　　　　　　　　　　　　　　　　内　　　容</t>
    <phoneticPr fontId="2"/>
  </si>
  <si>
    <t>支払関係資料整理表</t>
    <rPh sb="0" eb="2">
      <t>シハライ</t>
    </rPh>
    <rPh sb="2" eb="4">
      <t>カンケイ</t>
    </rPh>
    <rPh sb="4" eb="6">
      <t>シリョウ</t>
    </rPh>
    <rPh sb="6" eb="8">
      <t>セイリ</t>
    </rPh>
    <rPh sb="8" eb="9">
      <t>ヒョウ</t>
    </rPh>
    <phoneticPr fontId="2"/>
  </si>
  <si>
    <t>外注業者名</t>
    <rPh sb="0" eb="2">
      <t>ガイチュウ</t>
    </rPh>
    <rPh sb="2" eb="4">
      <t>ギョウシャ</t>
    </rPh>
    <rPh sb="4" eb="5">
      <t>メイ</t>
    </rPh>
    <phoneticPr fontId="2"/>
  </si>
  <si>
    <t>最終契約金額</t>
    <rPh sb="0" eb="2">
      <t>サイシュウ</t>
    </rPh>
    <rPh sb="2" eb="4">
      <t>ケイヤク</t>
    </rPh>
    <rPh sb="4" eb="6">
      <t>キンガク</t>
    </rPh>
    <phoneticPr fontId="2"/>
  </si>
  <si>
    <t>外注業者からの請求状況</t>
    <rPh sb="0" eb="2">
      <t>ガイチュウ</t>
    </rPh>
    <rPh sb="2" eb="4">
      <t>ギョウシャ</t>
    </rPh>
    <rPh sb="7" eb="9">
      <t>セイキュウ</t>
    </rPh>
    <rPh sb="9" eb="11">
      <t>ジョウキョウ</t>
    </rPh>
    <phoneticPr fontId="2"/>
  </si>
  <si>
    <t>外注業者への支払状況</t>
    <rPh sb="0" eb="2">
      <t>ガイチュウ</t>
    </rPh>
    <rPh sb="2" eb="4">
      <t>ギョウシャ</t>
    </rPh>
    <rPh sb="6" eb="8">
      <t>シハライ</t>
    </rPh>
    <rPh sb="8" eb="10">
      <t>ジョウキョウ</t>
    </rPh>
    <phoneticPr fontId="2"/>
  </si>
  <si>
    <t>請求日</t>
    <rPh sb="0" eb="2">
      <t>セイキュウ</t>
    </rPh>
    <rPh sb="2" eb="3">
      <t>ビ</t>
    </rPh>
    <phoneticPr fontId="2"/>
  </si>
  <si>
    <t>請求金額</t>
    <rPh sb="0" eb="2">
      <t>セイキュウ</t>
    </rPh>
    <rPh sb="2" eb="4">
      <t>キンガク</t>
    </rPh>
    <phoneticPr fontId="2"/>
  </si>
  <si>
    <t>支払日</t>
    <rPh sb="0" eb="3">
      <t>シハライビ</t>
    </rPh>
    <phoneticPr fontId="2"/>
  </si>
  <si>
    <t>控除額（１）</t>
    <rPh sb="0" eb="2">
      <t>コウジョ</t>
    </rPh>
    <rPh sb="2" eb="3">
      <t>ガク</t>
    </rPh>
    <phoneticPr fontId="2"/>
  </si>
  <si>
    <t>左記の理由</t>
    <rPh sb="0" eb="2">
      <t>サキ</t>
    </rPh>
    <rPh sb="3" eb="5">
      <t>リユウ</t>
    </rPh>
    <phoneticPr fontId="2"/>
  </si>
  <si>
    <t>控除額（２）</t>
    <rPh sb="0" eb="2">
      <t>コウジョ</t>
    </rPh>
    <rPh sb="2" eb="3">
      <t>ガク</t>
    </rPh>
    <phoneticPr fontId="2"/>
  </si>
  <si>
    <t>実支払額</t>
    <rPh sb="0" eb="1">
      <t>ジツ</t>
    </rPh>
    <rPh sb="1" eb="3">
      <t>シハライ</t>
    </rPh>
    <rPh sb="3" eb="4">
      <t>ガク</t>
    </rPh>
    <phoneticPr fontId="2"/>
  </si>
  <si>
    <t>合計</t>
    <rPh sb="0" eb="2">
      <t>ゴウケイ</t>
    </rPh>
    <phoneticPr fontId="2"/>
  </si>
  <si>
    <t>①</t>
    <phoneticPr fontId="2"/>
  </si>
  <si>
    <t>②</t>
    <phoneticPr fontId="2"/>
  </si>
  <si>
    <t>③</t>
    <phoneticPr fontId="2"/>
  </si>
  <si>
    <t>①+②+③</t>
    <phoneticPr fontId="2"/>
  </si>
  <si>
    <t>○○建設</t>
    <rPh sb="2" eb="4">
      <t>ケンセツ</t>
    </rPh>
    <phoneticPr fontId="2"/>
  </si>
  <si>
    <t>資材費立替分</t>
    <rPh sb="0" eb="2">
      <t>シザイ</t>
    </rPh>
    <rPh sb="2" eb="3">
      <t>ヒ</t>
    </rPh>
    <rPh sb="3" eb="5">
      <t>タテカエ</t>
    </rPh>
    <rPh sb="5" eb="6">
      <t>ブン</t>
    </rPh>
    <phoneticPr fontId="2"/>
  </si>
  <si>
    <t>c/a</t>
    <phoneticPr fontId="2"/>
  </si>
  <si>
    <t>d/b</t>
    <phoneticPr fontId="2"/>
  </si>
  <si>
    <t>　共通仮設費（積上げ分）</t>
    <rPh sb="1" eb="3">
      <t>キョウツウ</t>
    </rPh>
    <rPh sb="3" eb="5">
      <t>カセツ</t>
    </rPh>
    <rPh sb="5" eb="6">
      <t>ヒ</t>
    </rPh>
    <rPh sb="7" eb="9">
      <t>ツミア</t>
    </rPh>
    <rPh sb="10" eb="11">
      <t>ブン</t>
    </rPh>
    <phoneticPr fontId="2"/>
  </si>
  <si>
    <t>　共通仮設費（率分）</t>
    <rPh sb="1" eb="3">
      <t>キョウツウ</t>
    </rPh>
    <rPh sb="3" eb="5">
      <t>カセツ</t>
    </rPh>
    <rPh sb="5" eb="6">
      <t>ヒ</t>
    </rPh>
    <rPh sb="7" eb="8">
      <t>リツ</t>
    </rPh>
    <rPh sb="8" eb="9">
      <t>ブン</t>
    </rPh>
    <phoneticPr fontId="2"/>
  </si>
  <si>
    <t>　現場管理費</t>
    <rPh sb="1" eb="3">
      <t>ゲンバ</t>
    </rPh>
    <rPh sb="3" eb="6">
      <t>カンリヒ</t>
    </rPh>
    <phoneticPr fontId="2"/>
  </si>
  <si>
    <t>　一般管理費等</t>
    <rPh sb="1" eb="3">
      <t>イッパン</t>
    </rPh>
    <rPh sb="3" eb="6">
      <t>カンリヒ</t>
    </rPh>
    <rPh sb="6" eb="7">
      <t>トウ</t>
    </rPh>
    <phoneticPr fontId="2"/>
  </si>
  <si>
    <t>　契約保証費</t>
    <rPh sb="1" eb="3">
      <t>ケイヤク</t>
    </rPh>
    <rPh sb="3" eb="5">
      <t>ホショウ</t>
    </rPh>
    <rPh sb="5" eb="6">
      <t>ヒ</t>
    </rPh>
    <phoneticPr fontId="2"/>
  </si>
  <si>
    <t>１）</t>
    <phoneticPr fontId="2"/>
  </si>
  <si>
    <t>３）</t>
    <phoneticPr fontId="2"/>
  </si>
  <si>
    <t>１）</t>
    <phoneticPr fontId="2"/>
  </si>
  <si>
    <t>２）</t>
    <phoneticPr fontId="2"/>
  </si>
  <si>
    <t>「入札者との関係」欄は、購入先予定業者との関係を記入。（例）協力会社、同族会社、資本提携会社等を記入し，関係を証明する規約，登録書等を添付してください。</t>
    <phoneticPr fontId="2"/>
  </si>
  <si>
    <t>６）</t>
    <phoneticPr fontId="2"/>
  </si>
  <si>
    <t>b/a</t>
    <phoneticPr fontId="2"/>
  </si>
  <si>
    <t>b/c</t>
    <phoneticPr fontId="2"/>
  </si>
  <si>
    <t>世話役</t>
    <rPh sb="0" eb="3">
      <t>セワヤク</t>
    </rPh>
    <phoneticPr fontId="2"/>
  </si>
  <si>
    <t>特殊
作業員</t>
    <rPh sb="0" eb="2">
      <t>トクシュ</t>
    </rPh>
    <rPh sb="3" eb="6">
      <t>サギョウイン</t>
    </rPh>
    <phoneticPr fontId="2"/>
  </si>
  <si>
    <t>普通
作業員</t>
    <rPh sb="0" eb="2">
      <t>フツウ</t>
    </rPh>
    <rPh sb="3" eb="6">
      <t>サギョウイン</t>
    </rPh>
    <phoneticPr fontId="2"/>
  </si>
  <si>
    <t>特殊
運転手</t>
    <rPh sb="0" eb="2">
      <t>トクシュ</t>
    </rPh>
    <rPh sb="3" eb="6">
      <t>ウンテンシュ</t>
    </rPh>
    <phoneticPr fontId="2"/>
  </si>
  <si>
    <t>一般
運転手</t>
    <rPh sb="0" eb="2">
      <t>イッパン</t>
    </rPh>
    <rPh sb="3" eb="6">
      <t>ウンテンシュ</t>
    </rPh>
    <phoneticPr fontId="2"/>
  </si>
  <si>
    <t>交通
誘導員</t>
    <rPh sb="0" eb="2">
      <t>コウツウ</t>
    </rPh>
    <rPh sb="3" eb="6">
      <t>ユウドウイン</t>
    </rPh>
    <phoneticPr fontId="2"/>
  </si>
  <si>
    <t>実績/官単価
b/c</t>
    <phoneticPr fontId="2"/>
  </si>
  <si>
    <t>b/c</t>
    <phoneticPr fontId="2"/>
  </si>
  <si>
    <t>提出資料一覧表</t>
    <rPh sb="0" eb="2">
      <t>テイシュツ</t>
    </rPh>
    <rPh sb="2" eb="4">
      <t>シリョウ</t>
    </rPh>
    <rPh sb="4" eb="6">
      <t>イチラン</t>
    </rPh>
    <rPh sb="6" eb="7">
      <t>ヒョウ</t>
    </rPh>
    <phoneticPr fontId="2"/>
  </si>
  <si>
    <t>様　　式</t>
    <rPh sb="0" eb="1">
      <t>サマ</t>
    </rPh>
    <rPh sb="3" eb="4">
      <t>シキ</t>
    </rPh>
    <phoneticPr fontId="2"/>
  </si>
  <si>
    <t>名　　　称</t>
    <rPh sb="0" eb="1">
      <t>ナ</t>
    </rPh>
    <rPh sb="4" eb="5">
      <t>ショウ</t>
    </rPh>
    <phoneticPr fontId="2"/>
  </si>
  <si>
    <t>重点
調査
以外</t>
    <rPh sb="0" eb="2">
      <t>ジュウテン</t>
    </rPh>
    <rPh sb="3" eb="5">
      <t>チョウサ</t>
    </rPh>
    <rPh sb="6" eb="8">
      <t>イガイ</t>
    </rPh>
    <phoneticPr fontId="2"/>
  </si>
  <si>
    <t>重点
調査</t>
    <rPh sb="0" eb="2">
      <t>ジュウテン</t>
    </rPh>
    <rPh sb="3" eb="5">
      <t>チョウサ</t>
    </rPh>
    <phoneticPr fontId="2"/>
  </si>
  <si>
    <t>ページ</t>
    <phoneticPr fontId="2"/>
  </si>
  <si>
    <t>提出資料一覧表</t>
    <rPh sb="4" eb="6">
      <t>イチラン</t>
    </rPh>
    <rPh sb="6" eb="7">
      <t>ヒョウ</t>
    </rPh>
    <phoneticPr fontId="2"/>
  </si>
  <si>
    <t>○</t>
    <phoneticPr fontId="2"/>
  </si>
  <si>
    <t>○</t>
  </si>
  <si>
    <t>提出資料チェックリスト</t>
    <phoneticPr fontId="2"/>
  </si>
  <si>
    <t>調　査　票</t>
    <rPh sb="0" eb="1">
      <t>チョウ</t>
    </rPh>
    <rPh sb="2" eb="3">
      <t>サ</t>
    </rPh>
    <rPh sb="4" eb="5">
      <t>ヒョウ</t>
    </rPh>
    <phoneticPr fontId="2"/>
  </si>
  <si>
    <t>比　較　表</t>
    <rPh sb="0" eb="1">
      <t>ヒ</t>
    </rPh>
    <rPh sb="2" eb="3">
      <t>クラ</t>
    </rPh>
    <rPh sb="4" eb="5">
      <t>ヒョウ</t>
    </rPh>
    <phoneticPr fontId="2"/>
  </si>
  <si>
    <t>資材購入先一覧（主要資材）の比較表</t>
    <rPh sb="0" eb="2">
      <t>シザイ</t>
    </rPh>
    <rPh sb="2" eb="4">
      <t>コウニュウ</t>
    </rPh>
    <rPh sb="4" eb="5">
      <t>サキ</t>
    </rPh>
    <rPh sb="5" eb="7">
      <t>イチラン</t>
    </rPh>
    <rPh sb="8" eb="9">
      <t>シュ</t>
    </rPh>
    <rPh sb="9" eb="10">
      <t>ヨウ</t>
    </rPh>
    <rPh sb="10" eb="12">
      <t>シザイ</t>
    </rPh>
    <rPh sb="14" eb="16">
      <t>ヒカク</t>
    </rPh>
    <rPh sb="16" eb="17">
      <t>ヒョウ</t>
    </rPh>
    <phoneticPr fontId="2"/>
  </si>
  <si>
    <t>手持ち機械の比較表（主要機械）</t>
    <rPh sb="0" eb="2">
      <t>テモ</t>
    </rPh>
    <rPh sb="3" eb="5">
      <t>キカイ</t>
    </rPh>
    <rPh sb="6" eb="8">
      <t>ヒカク</t>
    </rPh>
    <rPh sb="8" eb="9">
      <t>ヒョウ</t>
    </rPh>
    <rPh sb="10" eb="11">
      <t>シュ</t>
    </rPh>
    <rPh sb="11" eb="12">
      <t>ヨウ</t>
    </rPh>
    <rPh sb="12" eb="14">
      <t>キカイ</t>
    </rPh>
    <phoneticPr fontId="2"/>
  </si>
  <si>
    <t>建設副産物の搬出等の比較表</t>
    <rPh sb="0" eb="2">
      <t>ケンセツ</t>
    </rPh>
    <rPh sb="2" eb="5">
      <t>フクサンブツ</t>
    </rPh>
    <rPh sb="6" eb="8">
      <t>ハンシュツ</t>
    </rPh>
    <rPh sb="8" eb="9">
      <t>トウ</t>
    </rPh>
    <rPh sb="10" eb="12">
      <t>ヒカク</t>
    </rPh>
    <rPh sb="12" eb="13">
      <t>ヒョウ</t>
    </rPh>
    <phoneticPr fontId="2"/>
  </si>
  <si>
    <t>※工事完成後に受注者が提出する様式及び本提出用紙編でのページを上表に示す。</t>
    <rPh sb="7" eb="9">
      <t>ジュチュウ</t>
    </rPh>
    <rPh sb="31" eb="32">
      <t>ジョウ</t>
    </rPh>
    <phoneticPr fontId="2"/>
  </si>
  <si>
    <t>※低入札調査時に重点調査を行なった場合は上表すべての様式を提出する。</t>
    <rPh sb="1" eb="2">
      <t>テイ</t>
    </rPh>
    <rPh sb="2" eb="4">
      <t>ニュウサツ</t>
    </rPh>
    <rPh sb="4" eb="6">
      <t>チョウサ</t>
    </rPh>
    <rPh sb="6" eb="7">
      <t>ジ</t>
    </rPh>
    <rPh sb="8" eb="10">
      <t>ジュウテン</t>
    </rPh>
    <rPh sb="10" eb="12">
      <t>チョウサ</t>
    </rPh>
    <rPh sb="13" eb="14">
      <t>オコ</t>
    </rPh>
    <rPh sb="17" eb="19">
      <t>バアイ</t>
    </rPh>
    <rPh sb="20" eb="21">
      <t>ジョウ</t>
    </rPh>
    <rPh sb="26" eb="28">
      <t>ヨウシキ</t>
    </rPh>
    <rPh sb="29" eb="31">
      <t>テイシュツ</t>
    </rPh>
    <phoneticPr fontId="2"/>
  </si>
  <si>
    <t>※低入札調査時に重点調査を行なっていない場合は上表の該当する様式を提出する。</t>
    <rPh sb="1" eb="2">
      <t>テイ</t>
    </rPh>
    <rPh sb="2" eb="4">
      <t>ニュウサツ</t>
    </rPh>
    <rPh sb="4" eb="6">
      <t>チョウサ</t>
    </rPh>
    <rPh sb="6" eb="7">
      <t>ジ</t>
    </rPh>
    <rPh sb="8" eb="10">
      <t>ジュウテン</t>
    </rPh>
    <rPh sb="10" eb="12">
      <t>チョウサ</t>
    </rPh>
    <rPh sb="13" eb="14">
      <t>オコ</t>
    </rPh>
    <rPh sb="20" eb="22">
      <t>バアイ</t>
    </rPh>
    <rPh sb="23" eb="24">
      <t>ジョウ</t>
    </rPh>
    <rPh sb="26" eb="28">
      <t>ガイトウ</t>
    </rPh>
    <rPh sb="30" eb="32">
      <t>ヨウシキ</t>
    </rPh>
    <rPh sb="33" eb="35">
      <t>テイシュツ</t>
    </rPh>
    <phoneticPr fontId="2"/>
  </si>
  <si>
    <t>表紙</t>
    <rPh sb="0" eb="2">
      <t>ヒョウシ</t>
    </rPh>
    <phoneticPr fontId="2"/>
  </si>
  <si>
    <t>【完成後様式6】に記入した全ての社の「当初契約書～最終契約書」の写しを添付している。</t>
    <rPh sb="1" eb="3">
      <t>カンセイ</t>
    </rPh>
    <rPh sb="3" eb="4">
      <t>ゴ</t>
    </rPh>
    <rPh sb="4" eb="6">
      <t>ヨウシキ</t>
    </rPh>
    <rPh sb="9" eb="11">
      <t>キニュウ</t>
    </rPh>
    <rPh sb="13" eb="14">
      <t>スベ</t>
    </rPh>
    <rPh sb="16" eb="17">
      <t>シャ</t>
    </rPh>
    <rPh sb="19" eb="21">
      <t>トウショ</t>
    </rPh>
    <rPh sb="21" eb="24">
      <t>ケイヤクショ</t>
    </rPh>
    <rPh sb="25" eb="27">
      <t>サイシュウ</t>
    </rPh>
    <rPh sb="27" eb="30">
      <t>ケイヤクショ</t>
    </rPh>
    <rPh sb="32" eb="33">
      <t>ウツ</t>
    </rPh>
    <rPh sb="35" eb="37">
      <t>テンプ</t>
    </rPh>
    <phoneticPr fontId="2"/>
  </si>
  <si>
    <t>【完成後様式6】に記入した全ての社について記入している。</t>
    <rPh sb="1" eb="3">
      <t>カンセイ</t>
    </rPh>
    <rPh sb="3" eb="4">
      <t>ゴ</t>
    </rPh>
    <rPh sb="4" eb="6">
      <t>ヨウシキ</t>
    </rPh>
    <rPh sb="9" eb="11">
      <t>キニュウ</t>
    </rPh>
    <rPh sb="13" eb="14">
      <t>スベ</t>
    </rPh>
    <rPh sb="16" eb="17">
      <t>シャ</t>
    </rPh>
    <rPh sb="21" eb="23">
      <t>キニュウ</t>
    </rPh>
    <phoneticPr fontId="2"/>
  </si>
  <si>
    <t>完成後様式1</t>
    <rPh sb="0" eb="2">
      <t>カンセイ</t>
    </rPh>
    <rPh sb="2" eb="3">
      <t>ゴ</t>
    </rPh>
    <rPh sb="3" eb="5">
      <t>ヨウシキ</t>
    </rPh>
    <phoneticPr fontId="2"/>
  </si>
  <si>
    <t>完成後様式2</t>
    <rPh sb="0" eb="2">
      <t>カンセイ</t>
    </rPh>
    <rPh sb="2" eb="3">
      <t>ゴ</t>
    </rPh>
    <rPh sb="3" eb="5">
      <t>ヨウシキ</t>
    </rPh>
    <phoneticPr fontId="2"/>
  </si>
  <si>
    <t>完成後様式3</t>
    <rPh sb="0" eb="2">
      <t>カンセイ</t>
    </rPh>
    <rPh sb="2" eb="3">
      <t>ゴ</t>
    </rPh>
    <rPh sb="3" eb="5">
      <t>ヨウシキ</t>
    </rPh>
    <phoneticPr fontId="2"/>
  </si>
  <si>
    <t>完成後様式4</t>
    <rPh sb="0" eb="2">
      <t>カンセイ</t>
    </rPh>
    <rPh sb="2" eb="3">
      <t>ゴ</t>
    </rPh>
    <rPh sb="3" eb="5">
      <t>ヨウシキ</t>
    </rPh>
    <phoneticPr fontId="2"/>
  </si>
  <si>
    <t>理由書（低価格で施工可能な理由等）</t>
    <rPh sb="0" eb="3">
      <t>リユウショ</t>
    </rPh>
    <rPh sb="15" eb="16">
      <t>トウ</t>
    </rPh>
    <phoneticPr fontId="2"/>
  </si>
  <si>
    <t>完成後様式5</t>
    <rPh sb="0" eb="2">
      <t>カンセイ</t>
    </rPh>
    <rPh sb="2" eb="3">
      <t>ゴ</t>
    </rPh>
    <rPh sb="3" eb="5">
      <t>ヨウシキ</t>
    </rPh>
    <phoneticPr fontId="2"/>
  </si>
  <si>
    <t>施工体系図
※「全ての下請」及び「全ての建設工事以外の社」を記入</t>
    <rPh sb="8" eb="9">
      <t>スベ</t>
    </rPh>
    <rPh sb="11" eb="13">
      <t>シタウケ</t>
    </rPh>
    <rPh sb="14" eb="15">
      <t>オヨ</t>
    </rPh>
    <rPh sb="17" eb="18">
      <t>スベ</t>
    </rPh>
    <rPh sb="20" eb="22">
      <t>ケンセツ</t>
    </rPh>
    <rPh sb="22" eb="24">
      <t>コウジ</t>
    </rPh>
    <rPh sb="24" eb="26">
      <t>イガイ</t>
    </rPh>
    <rPh sb="27" eb="28">
      <t>シャ</t>
    </rPh>
    <rPh sb="30" eb="32">
      <t>キニュウ</t>
    </rPh>
    <phoneticPr fontId="2"/>
  </si>
  <si>
    <t>完成後様式6</t>
    <rPh sb="0" eb="2">
      <t>カンセイ</t>
    </rPh>
    <rPh sb="2" eb="3">
      <t>ゴ</t>
    </rPh>
    <rPh sb="3" eb="5">
      <t>ヨウシキ</t>
    </rPh>
    <phoneticPr fontId="2"/>
  </si>
  <si>
    <t>手持ち資材の比較表</t>
    <rPh sb="0" eb="2">
      <t>テモ</t>
    </rPh>
    <rPh sb="3" eb="5">
      <t>シザイ</t>
    </rPh>
    <rPh sb="6" eb="8">
      <t>ヒカク</t>
    </rPh>
    <rPh sb="8" eb="9">
      <t>ヒョウ</t>
    </rPh>
    <phoneticPr fontId="2"/>
  </si>
  <si>
    <t>　完成後比較表1</t>
    <rPh sb="1" eb="3">
      <t>カンセイ</t>
    </rPh>
    <rPh sb="3" eb="4">
      <t>ゴ</t>
    </rPh>
    <rPh sb="4" eb="6">
      <t>ヒカク</t>
    </rPh>
    <rPh sb="6" eb="7">
      <t>ヒョウ</t>
    </rPh>
    <phoneticPr fontId="2"/>
  </si>
  <si>
    <t>　完成後比較表2</t>
    <rPh sb="1" eb="3">
      <t>カンセイ</t>
    </rPh>
    <rPh sb="3" eb="4">
      <t>ゴ</t>
    </rPh>
    <rPh sb="4" eb="6">
      <t>ヒカク</t>
    </rPh>
    <rPh sb="6" eb="7">
      <t>ヒョウ</t>
    </rPh>
    <phoneticPr fontId="2"/>
  </si>
  <si>
    <t>　完成後比較表3</t>
    <rPh sb="1" eb="3">
      <t>カンセイ</t>
    </rPh>
    <rPh sb="3" eb="4">
      <t>ゴ</t>
    </rPh>
    <rPh sb="4" eb="6">
      <t>ヒカク</t>
    </rPh>
    <rPh sb="6" eb="7">
      <t>ヒョウ</t>
    </rPh>
    <phoneticPr fontId="2"/>
  </si>
  <si>
    <t>　完成後比較表4</t>
    <rPh sb="1" eb="3">
      <t>カンセイ</t>
    </rPh>
    <rPh sb="3" eb="4">
      <t>ゴ</t>
    </rPh>
    <rPh sb="4" eb="6">
      <t>ヒカク</t>
    </rPh>
    <rPh sb="6" eb="7">
      <t>ヒョウ</t>
    </rPh>
    <phoneticPr fontId="2"/>
  </si>
  <si>
    <t>　完成後比較表5</t>
    <rPh sb="1" eb="3">
      <t>カンセイ</t>
    </rPh>
    <rPh sb="3" eb="4">
      <t>ゴ</t>
    </rPh>
    <rPh sb="4" eb="6">
      <t>ヒカク</t>
    </rPh>
    <rPh sb="6" eb="7">
      <t>ヒョウ</t>
    </rPh>
    <phoneticPr fontId="2"/>
  </si>
  <si>
    <t>労務者の確保計画の比較表
※「完成後様式6」に記入した「全ての社」について記入</t>
    <rPh sb="0" eb="2">
      <t>ロウム</t>
    </rPh>
    <rPh sb="2" eb="3">
      <t>シャ</t>
    </rPh>
    <rPh sb="4" eb="6">
      <t>カクホ</t>
    </rPh>
    <rPh sb="6" eb="8">
      <t>ケイカク</t>
    </rPh>
    <rPh sb="9" eb="11">
      <t>ヒカク</t>
    </rPh>
    <rPh sb="11" eb="12">
      <t>ヒョウ</t>
    </rPh>
    <rPh sb="15" eb="17">
      <t>カンセイ</t>
    </rPh>
    <rPh sb="17" eb="18">
      <t>ゴ</t>
    </rPh>
    <rPh sb="18" eb="20">
      <t>ヨウシキ</t>
    </rPh>
    <rPh sb="23" eb="25">
      <t>キニュウ</t>
    </rPh>
    <rPh sb="28" eb="29">
      <t>スベ</t>
    </rPh>
    <rPh sb="31" eb="32">
      <t>シャ</t>
    </rPh>
    <rPh sb="37" eb="39">
      <t>キニュウ</t>
    </rPh>
    <phoneticPr fontId="2"/>
  </si>
  <si>
    <t>　完成後比較表6</t>
    <rPh sb="1" eb="3">
      <t>カンセイ</t>
    </rPh>
    <rPh sb="3" eb="4">
      <t>ゴ</t>
    </rPh>
    <rPh sb="4" eb="6">
      <t>ヒカク</t>
    </rPh>
    <rPh sb="6" eb="7">
      <t>ヒョウ</t>
    </rPh>
    <phoneticPr fontId="2"/>
  </si>
  <si>
    <t>工種別労務者配置計画の比較表
※「完成後様式6」に記入した「全ての社」について記入</t>
    <rPh sb="0" eb="1">
      <t>コウ</t>
    </rPh>
    <rPh sb="1" eb="3">
      <t>シュベツ</t>
    </rPh>
    <rPh sb="3" eb="5">
      <t>ロウム</t>
    </rPh>
    <rPh sb="5" eb="6">
      <t>シャ</t>
    </rPh>
    <rPh sb="6" eb="8">
      <t>ハイチ</t>
    </rPh>
    <rPh sb="8" eb="10">
      <t>ケイカク</t>
    </rPh>
    <rPh sb="11" eb="14">
      <t>ヒカクヒョウ</t>
    </rPh>
    <rPh sb="17" eb="19">
      <t>カンセイ</t>
    </rPh>
    <rPh sb="19" eb="20">
      <t>ゴ</t>
    </rPh>
    <rPh sb="20" eb="22">
      <t>ヨウシキ</t>
    </rPh>
    <rPh sb="25" eb="27">
      <t>キニュウ</t>
    </rPh>
    <rPh sb="30" eb="31">
      <t>スベ</t>
    </rPh>
    <rPh sb="33" eb="34">
      <t>シャ</t>
    </rPh>
    <rPh sb="39" eb="41">
      <t>キニュウ</t>
    </rPh>
    <phoneticPr fontId="2"/>
  </si>
  <si>
    <t>　完成後比較表7</t>
    <rPh sb="1" eb="3">
      <t>カンセイ</t>
    </rPh>
    <rPh sb="3" eb="4">
      <t>ゴ</t>
    </rPh>
    <rPh sb="4" eb="6">
      <t>ヒカク</t>
    </rPh>
    <rPh sb="6" eb="7">
      <t>ヒョウ</t>
    </rPh>
    <phoneticPr fontId="2"/>
  </si>
  <si>
    <t>【完成後様式4】低価格で施工可能な理由書</t>
    <rPh sb="1" eb="3">
      <t>カンセイ</t>
    </rPh>
    <rPh sb="3" eb="4">
      <t>ゴ</t>
    </rPh>
    <rPh sb="4" eb="6">
      <t>ヨウシキ</t>
    </rPh>
    <phoneticPr fontId="2"/>
  </si>
  <si>
    <t>【完成後様式5】工事費内訳調査票</t>
    <rPh sb="1" eb="3">
      <t>カンセイ</t>
    </rPh>
    <rPh sb="3" eb="4">
      <t>ゴ</t>
    </rPh>
    <phoneticPr fontId="2"/>
  </si>
  <si>
    <t>【完成後様式6】施工体系図</t>
    <rPh sb="1" eb="3">
      <t>カンセイ</t>
    </rPh>
    <rPh sb="3" eb="4">
      <t>ゴ</t>
    </rPh>
    <phoneticPr fontId="2"/>
  </si>
  <si>
    <t>【完成後比較表1】積算内訳書の比較表に対する明細書の比較表</t>
    <rPh sb="1" eb="3">
      <t>カンセイ</t>
    </rPh>
    <rPh sb="3" eb="4">
      <t>ゴ</t>
    </rPh>
    <rPh sb="4" eb="7">
      <t>ヒカクヒョウ</t>
    </rPh>
    <phoneticPr fontId="2"/>
  </si>
  <si>
    <t>【完成後比較表2】手持ち資材の比較表</t>
    <rPh sb="1" eb="3">
      <t>カンセイ</t>
    </rPh>
    <rPh sb="3" eb="4">
      <t>ゴ</t>
    </rPh>
    <rPh sb="4" eb="7">
      <t>ヒカクヒョウ</t>
    </rPh>
    <phoneticPr fontId="2"/>
  </si>
  <si>
    <t>【完成後比較表3】　資材購入先一覧（主要資材）の比較表</t>
    <rPh sb="1" eb="3">
      <t>カンセイ</t>
    </rPh>
    <rPh sb="3" eb="4">
      <t>ゴ</t>
    </rPh>
    <rPh sb="4" eb="7">
      <t>ヒカクヒョウ</t>
    </rPh>
    <phoneticPr fontId="2"/>
  </si>
  <si>
    <t>【完成後比較表4】手持ち機械の比較表（主要機械）</t>
    <rPh sb="1" eb="3">
      <t>カンセイ</t>
    </rPh>
    <rPh sb="3" eb="4">
      <t>ゴ</t>
    </rPh>
    <rPh sb="4" eb="7">
      <t>ヒカクヒョウ</t>
    </rPh>
    <phoneticPr fontId="2"/>
  </si>
  <si>
    <t>【完成後比較表5】労務者の確保計画の比較表</t>
    <rPh sb="1" eb="3">
      <t>カンセイ</t>
    </rPh>
    <rPh sb="3" eb="4">
      <t>ゴ</t>
    </rPh>
    <rPh sb="4" eb="7">
      <t>ヒカクヒョウ</t>
    </rPh>
    <phoneticPr fontId="2"/>
  </si>
  <si>
    <t>【完成後比較表6】工種別労務者配置計画の比較表</t>
    <rPh sb="1" eb="3">
      <t>カンセイ</t>
    </rPh>
    <rPh sb="3" eb="4">
      <t>ゴ</t>
    </rPh>
    <rPh sb="4" eb="7">
      <t>ヒカクヒョウ</t>
    </rPh>
    <phoneticPr fontId="2"/>
  </si>
  <si>
    <t>【完成後比較表7】建設副産物の搬出等の比較表</t>
    <rPh sb="1" eb="3">
      <t>カンセイ</t>
    </rPh>
    <rPh sb="3" eb="4">
      <t>ゴ</t>
    </rPh>
    <rPh sb="4" eb="7">
      <t>ヒカクヒョウ</t>
    </rPh>
    <phoneticPr fontId="2"/>
  </si>
  <si>
    <t>工事費内訳調査票</t>
    <rPh sb="0" eb="3">
      <t>コウジヒ</t>
    </rPh>
    <rPh sb="3" eb="5">
      <t>ウチワケ</t>
    </rPh>
    <rPh sb="5" eb="7">
      <t>チョウサ</t>
    </rPh>
    <rPh sb="7" eb="8">
      <t>ヒョウ</t>
    </rPh>
    <phoneticPr fontId="2"/>
  </si>
  <si>
    <t>完成後比較表1</t>
    <rPh sb="0" eb="2">
      <t>カンセイ</t>
    </rPh>
    <rPh sb="2" eb="3">
      <t>ゴ</t>
    </rPh>
    <rPh sb="3" eb="5">
      <t>ヒカク</t>
    </rPh>
    <rPh sb="5" eb="6">
      <t>ヒョウ</t>
    </rPh>
    <phoneticPr fontId="2"/>
  </si>
  <si>
    <t>共通仮設費（計）</t>
    <rPh sb="0" eb="2">
      <t>キョウツウ</t>
    </rPh>
    <rPh sb="2" eb="4">
      <t>カセツ</t>
    </rPh>
    <rPh sb="4" eb="5">
      <t>ヒ</t>
    </rPh>
    <rPh sb="6" eb="7">
      <t>ケイ</t>
    </rPh>
    <phoneticPr fontId="2"/>
  </si>
  <si>
    <t>一般管理費（計）</t>
    <rPh sb="0" eb="2">
      <t>イッパン</t>
    </rPh>
    <rPh sb="2" eb="5">
      <t>カンリヒ</t>
    </rPh>
    <rPh sb="6" eb="7">
      <t>ケイ</t>
    </rPh>
    <phoneticPr fontId="2"/>
  </si>
  <si>
    <t>完成後比較表2</t>
    <rPh sb="0" eb="2">
      <t>カンセイ</t>
    </rPh>
    <rPh sb="2" eb="3">
      <t>ゴ</t>
    </rPh>
    <rPh sb="3" eb="5">
      <t>ヒカク</t>
    </rPh>
    <rPh sb="5" eb="6">
      <t>ヒョウ</t>
    </rPh>
    <phoneticPr fontId="2"/>
  </si>
  <si>
    <t>　　　　　　　　　　　　　　　　　　　　手持ち資材の比較表</t>
    <rPh sb="20" eb="22">
      <t>テモ</t>
    </rPh>
    <rPh sb="23" eb="25">
      <t>シザイ</t>
    </rPh>
    <rPh sb="26" eb="29">
      <t>ヒカクヒョウ</t>
    </rPh>
    <phoneticPr fontId="2"/>
  </si>
  <si>
    <t>手持ち資材の状況については、当該工事で使用した主な資材を記入してください。</t>
    <rPh sb="0" eb="2">
      <t>テモ</t>
    </rPh>
    <rPh sb="3" eb="5">
      <t>シザイ</t>
    </rPh>
    <rPh sb="6" eb="8">
      <t>ジョウキョウ</t>
    </rPh>
    <rPh sb="14" eb="15">
      <t>トウ</t>
    </rPh>
    <rPh sb="15" eb="16">
      <t>ガイ</t>
    </rPh>
    <rPh sb="16" eb="18">
      <t>コウジ</t>
    </rPh>
    <rPh sb="19" eb="21">
      <t>シヨウ</t>
    </rPh>
    <rPh sb="23" eb="24">
      <t>オモ</t>
    </rPh>
    <rPh sb="25" eb="27">
      <t>シザイ</t>
    </rPh>
    <rPh sb="28" eb="30">
      <t>キニュウ</t>
    </rPh>
    <phoneticPr fontId="2"/>
  </si>
  <si>
    <t>入札時(当初の予定)の欄は、入札時の事情聴取に提出した資料（低入札調査提出様式8等）と照合して記入してください。</t>
    <rPh sb="4" eb="6">
      <t>トウショ</t>
    </rPh>
    <rPh sb="7" eb="8">
      <t>ヨ</t>
    </rPh>
    <rPh sb="8" eb="9">
      <t>テイ</t>
    </rPh>
    <rPh sb="23" eb="25">
      <t>テイシュツ</t>
    </rPh>
    <rPh sb="27" eb="29">
      <t>シリョウ</t>
    </rPh>
    <rPh sb="35" eb="37">
      <t>テイシュツ</t>
    </rPh>
    <rPh sb="43" eb="45">
      <t>ショウゴウ</t>
    </rPh>
    <rPh sb="47" eb="49">
      <t>キニュウ</t>
    </rPh>
    <phoneticPr fontId="2"/>
  </si>
  <si>
    <t>完成後比較表3</t>
    <rPh sb="0" eb="2">
      <t>カンセイ</t>
    </rPh>
    <rPh sb="2" eb="3">
      <t>ゴ</t>
    </rPh>
    <rPh sb="3" eb="5">
      <t>ヒカク</t>
    </rPh>
    <rPh sb="5" eb="6">
      <t>ヒョウ</t>
    </rPh>
    <phoneticPr fontId="2"/>
  </si>
  <si>
    <t>入札時(当初の予定)の欄は、入札時の事情聴取に提出した資料（低入札調査提出様式9等）と照合して記入してください。工事完成時(実績)の欄は、実際に使用した資材の明細を記入してください。</t>
    <rPh sb="4" eb="6">
      <t>トウショ</t>
    </rPh>
    <rPh sb="7" eb="8">
      <t>ヨ</t>
    </rPh>
    <rPh sb="8" eb="9">
      <t>テイ</t>
    </rPh>
    <rPh sb="23" eb="25">
      <t>テイシュツ</t>
    </rPh>
    <rPh sb="27" eb="29">
      <t>シリョウ</t>
    </rPh>
    <rPh sb="35" eb="37">
      <t>テイシュツ</t>
    </rPh>
    <rPh sb="43" eb="45">
      <t>ショウゴウ</t>
    </rPh>
    <rPh sb="47" eb="49">
      <t>キニュウ</t>
    </rPh>
    <rPh sb="56" eb="58">
      <t>コウジ</t>
    </rPh>
    <rPh sb="58" eb="60">
      <t>カンセイ</t>
    </rPh>
    <rPh sb="60" eb="61">
      <t>ジ</t>
    </rPh>
    <rPh sb="62" eb="64">
      <t>ジッセキ</t>
    </rPh>
    <rPh sb="66" eb="67">
      <t>ラン</t>
    </rPh>
    <rPh sb="69" eb="71">
      <t>ジッサイ</t>
    </rPh>
    <rPh sb="72" eb="74">
      <t>シヨウ</t>
    </rPh>
    <rPh sb="76" eb="78">
      <t>シザイ</t>
    </rPh>
    <rPh sb="79" eb="81">
      <t>メイサイ</t>
    </rPh>
    <rPh sb="82" eb="84">
      <t>キニュウ</t>
    </rPh>
    <phoneticPr fontId="2"/>
  </si>
  <si>
    <t>支払が確認できる資料を添付してください。（【完成後様式2，3】参照）</t>
    <rPh sb="0" eb="2">
      <t>シハライ</t>
    </rPh>
    <rPh sb="3" eb="5">
      <t>カクニン</t>
    </rPh>
    <rPh sb="8" eb="10">
      <t>シリョウ</t>
    </rPh>
    <rPh sb="11" eb="13">
      <t>テンプ</t>
    </rPh>
    <rPh sb="22" eb="24">
      <t>カンセイ</t>
    </rPh>
    <rPh sb="24" eb="25">
      <t>ゴ</t>
    </rPh>
    <rPh sb="25" eb="27">
      <t>ヨウシキ</t>
    </rPh>
    <rPh sb="31" eb="33">
      <t>サンショウ</t>
    </rPh>
    <phoneticPr fontId="2"/>
  </si>
  <si>
    <t>２）入札時(当初の予定)の欄は、入札時の事情聴取に提出した資料（低入札調査提出様式10等）を照合して記入してください。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7" eb="39">
      <t>テイシュツ</t>
    </rPh>
    <rPh sb="46" eb="48">
      <t>ショウゴウ</t>
    </rPh>
    <rPh sb="50" eb="52">
      <t>キニュウ</t>
    </rPh>
    <phoneticPr fontId="2"/>
  </si>
  <si>
    <t>完成後比較表5</t>
    <rPh sb="0" eb="2">
      <t>カンセイ</t>
    </rPh>
    <rPh sb="2" eb="3">
      <t>ゴ</t>
    </rPh>
    <rPh sb="3" eb="5">
      <t>ヒカク</t>
    </rPh>
    <rPh sb="5" eb="6">
      <t>ヒョウ</t>
    </rPh>
    <phoneticPr fontId="2"/>
  </si>
  <si>
    <t>４）入札時(当初の予定)の欄は、入札時の事情聴取に提出した資料（低入札調査提出様式11，工事費内訳書等）と照合して記入してください。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7" eb="39">
      <t>テイシュツ</t>
    </rPh>
    <rPh sb="44" eb="46">
      <t>コウジ</t>
    </rPh>
    <rPh sb="46" eb="47">
      <t>ヒ</t>
    </rPh>
    <rPh sb="47" eb="50">
      <t>ウチワケショ</t>
    </rPh>
    <rPh sb="50" eb="51">
      <t>トウ</t>
    </rPh>
    <rPh sb="53" eb="55">
      <t>ショウゴウ</t>
    </rPh>
    <rPh sb="57" eb="59">
      <t>キニュウ</t>
    </rPh>
    <phoneticPr fontId="2"/>
  </si>
  <si>
    <t>完成後比較表4</t>
    <rPh sb="0" eb="2">
      <t>カンセイ</t>
    </rPh>
    <rPh sb="2" eb="3">
      <t>ゴ</t>
    </rPh>
    <rPh sb="3" eb="5">
      <t>ヒカク</t>
    </rPh>
    <rPh sb="5" eb="6">
      <t>ヒョウ</t>
    </rPh>
    <phoneticPr fontId="2"/>
  </si>
  <si>
    <t>完成後比較表6</t>
    <rPh sb="0" eb="2">
      <t>カンセイ</t>
    </rPh>
    <rPh sb="2" eb="3">
      <t>ゴ</t>
    </rPh>
    <rPh sb="3" eb="5">
      <t>ヒカク</t>
    </rPh>
    <rPh sb="5" eb="6">
      <t>ヒョウ</t>
    </rPh>
    <phoneticPr fontId="2"/>
  </si>
  <si>
    <t>１）【完成後様式6】に記入した全ての社について記入してください。</t>
    <rPh sb="3" eb="5">
      <t>カンセイ</t>
    </rPh>
    <rPh sb="5" eb="6">
      <t>ゴ</t>
    </rPh>
    <rPh sb="6" eb="8">
      <t>ヨウシキ</t>
    </rPh>
    <rPh sb="11" eb="13">
      <t>キニュウ</t>
    </rPh>
    <rPh sb="15" eb="16">
      <t>スベ</t>
    </rPh>
    <rPh sb="18" eb="19">
      <t>シャ</t>
    </rPh>
    <rPh sb="23" eb="25">
      <t>キニュウ</t>
    </rPh>
    <phoneticPr fontId="2"/>
  </si>
  <si>
    <t>２）職種名は例示したものなので、該当する職種名に変更して記入してください。</t>
    <rPh sb="2" eb="4">
      <t>ショクシュ</t>
    </rPh>
    <rPh sb="4" eb="5">
      <t>メイ</t>
    </rPh>
    <rPh sb="6" eb="8">
      <t>レイジ</t>
    </rPh>
    <rPh sb="16" eb="18">
      <t>ガイトウ</t>
    </rPh>
    <rPh sb="20" eb="22">
      <t>ショクシュ</t>
    </rPh>
    <rPh sb="22" eb="23">
      <t>メイ</t>
    </rPh>
    <rPh sb="24" eb="26">
      <t>ヘンコウ</t>
    </rPh>
    <rPh sb="28" eb="30">
      <t>キニュウ</t>
    </rPh>
    <phoneticPr fontId="2"/>
  </si>
  <si>
    <t>３）他の工種または他の工事と兼任している場合、実態に見合う人数になるように按分して記入してください。</t>
    <phoneticPr fontId="2"/>
  </si>
  <si>
    <t>４）入札時(当初の予定)の欄は、入札時の事情聴取に提出した資料（低入札調査提出様式12等）を照合して記入してください。</t>
    <rPh sb="37" eb="39">
      <t>テイシュツ</t>
    </rPh>
    <phoneticPr fontId="2"/>
  </si>
  <si>
    <t>完成後比較表7</t>
    <rPh sb="0" eb="2">
      <t>カンセイ</t>
    </rPh>
    <rPh sb="2" eb="3">
      <t>ゴ</t>
    </rPh>
    <rPh sb="3" eb="5">
      <t>ヒカク</t>
    </rPh>
    <rPh sb="5" eb="6">
      <t>ヒョウ</t>
    </rPh>
    <phoneticPr fontId="2"/>
  </si>
  <si>
    <t>連絡先（電話）：</t>
    <rPh sb="0" eb="3">
      <t>レンラクサキ</t>
    </rPh>
    <rPh sb="4" eb="6">
      <t>デンワ</t>
    </rPh>
    <phoneticPr fontId="2"/>
  </si>
  <si>
    <t>連絡先（メール）：</t>
    <rPh sb="0" eb="3">
      <t>レンラクサキ</t>
    </rPh>
    <phoneticPr fontId="2"/>
  </si>
  <si>
    <t>本工事費</t>
    <rPh sb="0" eb="1">
      <t>ホン</t>
    </rPh>
    <rPh sb="1" eb="4">
      <t>コウジヒ</t>
    </rPh>
    <phoneticPr fontId="2"/>
  </si>
  <si>
    <t xml:space="preserve"> 道路改良</t>
    <rPh sb="1" eb="3">
      <t>ドウロ</t>
    </rPh>
    <rPh sb="3" eb="5">
      <t>カイリョウ</t>
    </rPh>
    <phoneticPr fontId="2"/>
  </si>
  <si>
    <t>【記入例】</t>
    <rPh sb="1" eb="3">
      <t>キニュウ</t>
    </rPh>
    <rPh sb="3" eb="4">
      <t>レイ</t>
    </rPh>
    <phoneticPr fontId="2"/>
  </si>
  <si>
    <t xml:space="preserve">  法面工</t>
    <rPh sb="2" eb="4">
      <t>ノリメン</t>
    </rPh>
    <rPh sb="4" eb="5">
      <t>コウ</t>
    </rPh>
    <phoneticPr fontId="2"/>
  </si>
  <si>
    <t xml:space="preserve">   防草工</t>
    <rPh sb="3" eb="5">
      <t>ボウソウ</t>
    </rPh>
    <rPh sb="5" eb="6">
      <t>コウ</t>
    </rPh>
    <phoneticPr fontId="2"/>
  </si>
  <si>
    <t xml:space="preserve">    防草コンクリート</t>
    <rPh sb="4" eb="6">
      <t>ボウソウ</t>
    </rPh>
    <phoneticPr fontId="2"/>
  </si>
  <si>
    <t xml:space="preserve"> 舗装</t>
    <rPh sb="1" eb="3">
      <t>ホソウ</t>
    </rPh>
    <phoneticPr fontId="2"/>
  </si>
  <si>
    <t xml:space="preserve">  舗装工</t>
    <rPh sb="2" eb="4">
      <t>ホソウ</t>
    </rPh>
    <rPh sb="4" eb="5">
      <t>コウ</t>
    </rPh>
    <phoneticPr fontId="2"/>
  </si>
  <si>
    <t xml:space="preserve">   アスファルト舗装工</t>
    <rPh sb="9" eb="11">
      <t>ホソウ</t>
    </rPh>
    <rPh sb="11" eb="12">
      <t>コウ</t>
    </rPh>
    <phoneticPr fontId="2"/>
  </si>
  <si>
    <t xml:space="preserve">  縁石工</t>
    <rPh sb="2" eb="4">
      <t>エンセキ</t>
    </rPh>
    <rPh sb="4" eb="5">
      <t>コウ</t>
    </rPh>
    <phoneticPr fontId="2"/>
  </si>
  <si>
    <t xml:space="preserve">   縁石工</t>
    <rPh sb="3" eb="5">
      <t>エンセキ</t>
    </rPh>
    <rPh sb="5" eb="6">
      <t>コウ</t>
    </rPh>
    <phoneticPr fontId="2"/>
  </si>
  <si>
    <t xml:space="preserve">    歩車道境界ブロック</t>
    <rPh sb="4" eb="7">
      <t>ホシャドウ</t>
    </rPh>
    <rPh sb="7" eb="9">
      <t>キョウカイ</t>
    </rPh>
    <phoneticPr fontId="2"/>
  </si>
  <si>
    <t xml:space="preserve">  防護柵工</t>
    <rPh sb="2" eb="5">
      <t>ボウゴサク</t>
    </rPh>
    <rPh sb="5" eb="6">
      <t>コウ</t>
    </rPh>
    <phoneticPr fontId="2"/>
  </si>
  <si>
    <t xml:space="preserve">   路側防護柵工</t>
    <rPh sb="3" eb="5">
      <t>ロソク</t>
    </rPh>
    <rPh sb="5" eb="8">
      <t>ボウゴサク</t>
    </rPh>
    <rPh sb="8" eb="9">
      <t>コウ</t>
    </rPh>
    <phoneticPr fontId="2"/>
  </si>
  <si>
    <t xml:space="preserve">    ガードレール</t>
    <phoneticPr fontId="2"/>
  </si>
  <si>
    <t xml:space="preserve">  区画線工</t>
    <rPh sb="2" eb="6">
      <t>クカクセンコウ</t>
    </rPh>
    <phoneticPr fontId="2"/>
  </si>
  <si>
    <t xml:space="preserve">   区画線工</t>
    <rPh sb="3" eb="7">
      <t>クカクセンコウ</t>
    </rPh>
    <phoneticPr fontId="2"/>
  </si>
  <si>
    <t xml:space="preserve">    溶融式区画線</t>
    <rPh sb="4" eb="6">
      <t>ヨウユウ</t>
    </rPh>
    <rPh sb="6" eb="7">
      <t>シキ</t>
    </rPh>
    <rPh sb="7" eb="10">
      <t>クカクセン</t>
    </rPh>
    <phoneticPr fontId="2"/>
  </si>
  <si>
    <t xml:space="preserve">    交通誘導警備員</t>
    <rPh sb="4" eb="6">
      <t>コウツウ</t>
    </rPh>
    <rPh sb="6" eb="8">
      <t>ユウドウ</t>
    </rPh>
    <rPh sb="8" eb="11">
      <t>ケイビイン</t>
    </rPh>
    <phoneticPr fontId="2"/>
  </si>
  <si>
    <t xml:space="preserve"> 全工種共通仮設</t>
    <rPh sb="1" eb="2">
      <t>ゼン</t>
    </rPh>
    <rPh sb="2" eb="4">
      <t>コウシュ</t>
    </rPh>
    <rPh sb="4" eb="6">
      <t>キョウツウ</t>
    </rPh>
    <rPh sb="6" eb="8">
      <t>カセツ</t>
    </rPh>
    <phoneticPr fontId="2"/>
  </si>
  <si>
    <t xml:space="preserve">  仮設工</t>
    <rPh sb="2" eb="4">
      <t>カセツ</t>
    </rPh>
    <rPh sb="4" eb="5">
      <t>コウ</t>
    </rPh>
    <phoneticPr fontId="2"/>
  </si>
  <si>
    <t xml:space="preserve">   交通管理工</t>
    <rPh sb="3" eb="5">
      <t>コウツウ</t>
    </rPh>
    <rPh sb="5" eb="7">
      <t>カンリ</t>
    </rPh>
    <rPh sb="7" eb="8">
      <t>コウ</t>
    </rPh>
    <phoneticPr fontId="2"/>
  </si>
  <si>
    <t>式</t>
    <rPh sb="0" eb="1">
      <t>シキ</t>
    </rPh>
    <phoneticPr fontId="2"/>
  </si>
  <si>
    <t>m2</t>
    <phoneticPr fontId="2"/>
  </si>
  <si>
    <t>ｍ</t>
    <phoneticPr fontId="2"/>
  </si>
  <si>
    <t>人</t>
    <rPh sb="0" eb="1">
      <t>ニン</t>
    </rPh>
    <phoneticPr fontId="2"/>
  </si>
  <si>
    <t xml:space="preserve">     下層路盤（車道・路肩部）</t>
    <rPh sb="5" eb="9">
      <t>カソウロバン</t>
    </rPh>
    <rPh sb="10" eb="12">
      <t>シャドウ</t>
    </rPh>
    <rPh sb="13" eb="15">
      <t>ロカタ</t>
    </rPh>
    <rPh sb="15" eb="16">
      <t>ブ</t>
    </rPh>
    <phoneticPr fontId="2"/>
  </si>
  <si>
    <t xml:space="preserve">     上層路盤(車道・路肩部）</t>
    <rPh sb="5" eb="7">
      <t>ジョウソウ</t>
    </rPh>
    <rPh sb="7" eb="9">
      <t>ロバン</t>
    </rPh>
    <rPh sb="10" eb="12">
      <t>シャドウ</t>
    </rPh>
    <rPh sb="13" eb="15">
      <t>ロカタ</t>
    </rPh>
    <rPh sb="15" eb="16">
      <t>ブ</t>
    </rPh>
    <phoneticPr fontId="2"/>
  </si>
  <si>
    <t xml:space="preserve">     表層（車道・路肩部）</t>
    <rPh sb="5" eb="7">
      <t>ヒョウソウ</t>
    </rPh>
    <rPh sb="8" eb="10">
      <t>シャドウ</t>
    </rPh>
    <rPh sb="11" eb="13">
      <t>ロカタ</t>
    </rPh>
    <rPh sb="13" eb="14">
      <t>ブ</t>
    </rPh>
    <phoneticPr fontId="2"/>
  </si>
  <si>
    <t xml:space="preserve">     上層路盤(歩道部）</t>
    <rPh sb="5" eb="7">
      <t>ジョウソウ</t>
    </rPh>
    <rPh sb="7" eb="9">
      <t>ロバン</t>
    </rPh>
    <rPh sb="10" eb="12">
      <t>ホドウ</t>
    </rPh>
    <rPh sb="12" eb="13">
      <t>ブ</t>
    </rPh>
    <rPh sb="13" eb="14">
      <t>ケンブ</t>
    </rPh>
    <phoneticPr fontId="2"/>
  </si>
  <si>
    <t xml:space="preserve">     表層（歩道部）</t>
    <rPh sb="5" eb="7">
      <t>ヒョウソウ</t>
    </rPh>
    <rPh sb="8" eb="10">
      <t>ホドウ</t>
    </rPh>
    <rPh sb="10" eb="11">
      <t>ブ</t>
    </rPh>
    <rPh sb="11" eb="12">
      <t>ケンブ</t>
    </rPh>
    <phoneticPr fontId="2"/>
  </si>
  <si>
    <t>m2</t>
    <phoneticPr fontId="2"/>
  </si>
  <si>
    <t>【記入例】</t>
    <rPh sb="1" eb="3">
      <t>キニュウ</t>
    </rPh>
    <rPh sb="3" eb="4">
      <t>レイ</t>
    </rPh>
    <phoneticPr fontId="2"/>
  </si>
  <si>
    <t>普通作業員</t>
    <rPh sb="0" eb="2">
      <t>フツウ</t>
    </rPh>
    <rPh sb="2" eb="5">
      <t>サギョウイン</t>
    </rPh>
    <phoneticPr fontId="2"/>
  </si>
  <si>
    <t>自社</t>
    <rPh sb="0" eb="2">
      <t>ジシャ</t>
    </rPh>
    <phoneticPr fontId="2"/>
  </si>
  <si>
    <t>土木一般世話役</t>
    <rPh sb="0" eb="2">
      <t>ドボク</t>
    </rPh>
    <rPh sb="2" eb="4">
      <t>イッパン</t>
    </rPh>
    <rPh sb="4" eb="7">
      <t>セワヤク</t>
    </rPh>
    <phoneticPr fontId="2"/>
  </si>
  <si>
    <t>　　工事完成時(実績)の員数欄は、工事日報による実働員数を記入してください。但し、各工種毎の職種の区分が困難な場合には、総合計の員数を計上してください。</t>
    <rPh sb="29" eb="31">
      <t>キニュウ</t>
    </rPh>
    <rPh sb="38" eb="39">
      <t>タダ</t>
    </rPh>
    <rPh sb="41" eb="42">
      <t>カク</t>
    </rPh>
    <rPh sb="42" eb="43">
      <t>コウ</t>
    </rPh>
    <rPh sb="43" eb="44">
      <t>シュ</t>
    </rPh>
    <rPh sb="44" eb="45">
      <t>ゴト</t>
    </rPh>
    <rPh sb="46" eb="48">
      <t>ショクシュ</t>
    </rPh>
    <rPh sb="49" eb="51">
      <t>クブン</t>
    </rPh>
    <rPh sb="52" eb="54">
      <t>コンナン</t>
    </rPh>
    <rPh sb="55" eb="57">
      <t>バアイ</t>
    </rPh>
    <rPh sb="60" eb="61">
      <t>ソウ</t>
    </rPh>
    <rPh sb="61" eb="63">
      <t>ゴウケイ</t>
    </rPh>
    <rPh sb="64" eb="65">
      <t>イン</t>
    </rPh>
    <rPh sb="65" eb="66">
      <t>スウ</t>
    </rPh>
    <rPh sb="67" eb="69">
      <t>ケイジョウ</t>
    </rPh>
    <phoneticPr fontId="2"/>
  </si>
  <si>
    <t>■■■㈱</t>
  </si>
  <si>
    <t>△△△㈱</t>
  </si>
  <si>
    <t>振込手数料</t>
    <rPh sb="0" eb="2">
      <t>フリコミ</t>
    </rPh>
    <rPh sb="2" eb="5">
      <t>テスウリョウ</t>
    </rPh>
    <phoneticPr fontId="2"/>
  </si>
  <si>
    <t>㈲◇◇</t>
  </si>
  <si>
    <t>法面工</t>
  </si>
  <si>
    <t>●●警備㈱</t>
  </si>
  <si>
    <t>交通誘導警備員</t>
  </si>
  <si>
    <t>交通管理工</t>
  </si>
  <si>
    <t>土木一般世話役</t>
  </si>
  <si>
    <t>普通作業員</t>
  </si>
  <si>
    <t>防護柵工</t>
  </si>
  <si>
    <t>区画線工</t>
  </si>
  <si>
    <t>舗装工</t>
  </si>
  <si>
    <t>自社</t>
  </si>
  <si>
    <t>土工</t>
    <rPh sb="0" eb="2">
      <t>ドコウ</t>
    </rPh>
    <phoneticPr fontId="2"/>
  </si>
  <si>
    <t>▼▼▼㈱</t>
  </si>
  <si>
    <t>二次下請　○○○㈲</t>
  </si>
  <si>
    <t>下請会社変更</t>
  </si>
  <si>
    <t>工種追加</t>
  </si>
  <si>
    <t>土工と一括</t>
    <rPh sb="0" eb="2">
      <t>ドコウ</t>
    </rPh>
    <rPh sb="3" eb="5">
      <t>イッカツ</t>
    </rPh>
    <phoneticPr fontId="2"/>
  </si>
  <si>
    <t>工種追加</t>
    <rPh sb="0" eb="2">
      <t>コウシュ</t>
    </rPh>
    <rPh sb="2" eb="4">
      <t>ツイカ</t>
    </rPh>
    <phoneticPr fontId="2"/>
  </si>
  <si>
    <t>令和</t>
    <rPh sb="0" eb="1">
      <t>レイ</t>
    </rPh>
    <rPh sb="1" eb="2">
      <t>ワ</t>
    </rPh>
    <phoneticPr fontId="2"/>
  </si>
  <si>
    <t>工事費内訳調査票
※「一次下請」及び「元請が手配した建設工事以外の社」を全て記入
※「二次下請以下」及び「一次下請以下が手配した建設工事以外の社」は、一次下請に含めて記入</t>
    <rPh sb="11" eb="13">
      <t>イチジ</t>
    </rPh>
    <rPh sb="13" eb="15">
      <t>シタウケ</t>
    </rPh>
    <rPh sb="16" eb="17">
      <t>オヨ</t>
    </rPh>
    <rPh sb="19" eb="21">
      <t>モトウケ</t>
    </rPh>
    <rPh sb="22" eb="24">
      <t>テハイ</t>
    </rPh>
    <rPh sb="26" eb="28">
      <t>ケンセツ</t>
    </rPh>
    <rPh sb="28" eb="30">
      <t>コウジ</t>
    </rPh>
    <rPh sb="30" eb="32">
      <t>イガイ</t>
    </rPh>
    <rPh sb="33" eb="34">
      <t>シャ</t>
    </rPh>
    <rPh sb="36" eb="37">
      <t>スベ</t>
    </rPh>
    <rPh sb="38" eb="40">
      <t>キニュウ</t>
    </rPh>
    <rPh sb="43" eb="45">
      <t>ニジ</t>
    </rPh>
    <rPh sb="45" eb="47">
      <t>シタウケ</t>
    </rPh>
    <rPh sb="47" eb="49">
      <t>イカ</t>
    </rPh>
    <rPh sb="50" eb="51">
      <t>オヨ</t>
    </rPh>
    <rPh sb="53" eb="55">
      <t>イチジ</t>
    </rPh>
    <rPh sb="55" eb="57">
      <t>シタウケ</t>
    </rPh>
    <rPh sb="57" eb="59">
      <t>イカ</t>
    </rPh>
    <rPh sb="60" eb="62">
      <t>テハイ</t>
    </rPh>
    <rPh sb="64" eb="66">
      <t>ケンセツ</t>
    </rPh>
    <rPh sb="66" eb="68">
      <t>コウジ</t>
    </rPh>
    <rPh sb="68" eb="70">
      <t>イガイ</t>
    </rPh>
    <rPh sb="71" eb="72">
      <t>シャ</t>
    </rPh>
    <rPh sb="75" eb="77">
      <t>イチジ</t>
    </rPh>
    <rPh sb="77" eb="79">
      <t>シタウケ</t>
    </rPh>
    <rPh sb="80" eb="81">
      <t>フク</t>
    </rPh>
    <rPh sb="83" eb="85">
      <t>キニュウ</t>
    </rPh>
    <phoneticPr fontId="2"/>
  </si>
  <si>
    <t>＜添付資料＞
○主要資材購入に係わる資料
・支払（金額、日付）が確認できる資料</t>
    <rPh sb="8" eb="10">
      <t>シュヨウ</t>
    </rPh>
    <rPh sb="10" eb="12">
      <t>シザイ</t>
    </rPh>
    <rPh sb="12" eb="14">
      <t>コウニュウ</t>
    </rPh>
    <rPh sb="15" eb="16">
      <t>カカ</t>
    </rPh>
    <rPh sb="18" eb="20">
      <t>シリョウ</t>
    </rPh>
    <rPh sb="25" eb="27">
      <t>キンガク</t>
    </rPh>
    <rPh sb="28" eb="30">
      <t>ヒヅケ</t>
    </rPh>
    <rPh sb="37" eb="39">
      <t>シリョウ</t>
    </rPh>
    <phoneticPr fontId="2"/>
  </si>
  <si>
    <t>＜添付資料＞
・労務員数の確認ができる資料（出勤簿等）
・日額賃金が確認できる資料
・１つの職種に複数の従事者が存在する場合は、平均単価の算出方法が確認できる資料
※「完成後様式6」に記入した「全ての社」について添付</t>
    <rPh sb="8" eb="10">
      <t>ロウム</t>
    </rPh>
    <rPh sb="10" eb="12">
      <t>インスウ</t>
    </rPh>
    <rPh sb="13" eb="15">
      <t>カクニン</t>
    </rPh>
    <rPh sb="19" eb="21">
      <t>シリョウ</t>
    </rPh>
    <rPh sb="22" eb="24">
      <t>シュッキン</t>
    </rPh>
    <rPh sb="24" eb="25">
      <t>ボ</t>
    </rPh>
    <rPh sb="25" eb="26">
      <t>トウ</t>
    </rPh>
    <rPh sb="29" eb="31">
      <t>ニチガク</t>
    </rPh>
    <rPh sb="31" eb="32">
      <t>チン</t>
    </rPh>
    <rPh sb="32" eb="33">
      <t>キン</t>
    </rPh>
    <rPh sb="34" eb="36">
      <t>カクニン</t>
    </rPh>
    <rPh sb="39" eb="41">
      <t>シリョウ</t>
    </rPh>
    <rPh sb="46" eb="48">
      <t>ショクシュ</t>
    </rPh>
    <rPh sb="49" eb="51">
      <t>フクスウ</t>
    </rPh>
    <rPh sb="52" eb="55">
      <t>ジュウジシャ</t>
    </rPh>
    <rPh sb="56" eb="58">
      <t>ソンザイ</t>
    </rPh>
    <rPh sb="60" eb="62">
      <t>バアイ</t>
    </rPh>
    <rPh sb="64" eb="66">
      <t>ヘイキン</t>
    </rPh>
    <rPh sb="66" eb="68">
      <t>タンカ</t>
    </rPh>
    <rPh sb="69" eb="71">
      <t>サンシュツ</t>
    </rPh>
    <rPh sb="71" eb="73">
      <t>ホウホウ</t>
    </rPh>
    <rPh sb="74" eb="76">
      <t>カクニン</t>
    </rPh>
    <rPh sb="79" eb="81">
      <t>シリョウ</t>
    </rPh>
    <rPh sb="84" eb="86">
      <t>カンセイ</t>
    </rPh>
    <rPh sb="86" eb="87">
      <t>ゴ</t>
    </rPh>
    <rPh sb="87" eb="89">
      <t>ヨウシキ</t>
    </rPh>
    <rPh sb="92" eb="94">
      <t>キニュウ</t>
    </rPh>
    <rPh sb="97" eb="98">
      <t>スベ</t>
    </rPh>
    <rPh sb="100" eb="101">
      <t>シャ</t>
    </rPh>
    <rPh sb="106" eb="108">
      <t>テンプ</t>
    </rPh>
    <phoneticPr fontId="2"/>
  </si>
  <si>
    <t>＜添付資料＞
○建設副産物処理に係わる資料
・支払（金額、日付）が確認できる資料</t>
    <rPh sb="8" eb="10">
      <t>ケンセツ</t>
    </rPh>
    <rPh sb="10" eb="13">
      <t>フクサンブツ</t>
    </rPh>
    <rPh sb="13" eb="15">
      <t>ショリ</t>
    </rPh>
    <rPh sb="16" eb="17">
      <t>カカ</t>
    </rPh>
    <rPh sb="19" eb="21">
      <t>シリョウ</t>
    </rPh>
    <rPh sb="26" eb="28">
      <t>キンガク</t>
    </rPh>
    <rPh sb="29" eb="31">
      <t>ヒヅケ</t>
    </rPh>
    <rPh sb="38" eb="40">
      <t>シリョウ</t>
    </rPh>
    <phoneticPr fontId="2"/>
  </si>
  <si>
    <t>※このチェックリストは、提出資料の内容を確認するものです。</t>
    <rPh sb="12" eb="14">
      <t>テイシュツ</t>
    </rPh>
    <rPh sb="14" eb="16">
      <t>シリョウ</t>
    </rPh>
    <rPh sb="17" eb="19">
      <t>ナイヨウ</t>
    </rPh>
    <rPh sb="20" eb="22">
      <t>カクニン</t>
    </rPh>
    <phoneticPr fontId="2"/>
  </si>
  <si>
    <t>　提出前に確認の上、チェックして提出して下さい。</t>
    <rPh sb="1" eb="3">
      <t>テイシュツ</t>
    </rPh>
    <rPh sb="3" eb="4">
      <t>マエ</t>
    </rPh>
    <rPh sb="5" eb="7">
      <t>カクニン</t>
    </rPh>
    <rPh sb="8" eb="9">
      <t>ウエ</t>
    </rPh>
    <rPh sb="16" eb="18">
      <t>テイシュツ</t>
    </rPh>
    <rPh sb="20" eb="21">
      <t>クダ</t>
    </rPh>
    <phoneticPr fontId="2"/>
  </si>
  <si>
    <t>「当該価格で施工可能な理由」などを直接工事費、共通仮設費、現場管理費、一般管理費の各費目別に具体的に記入している。
また、当初予定していた内容に変更がある場合は、その理由などを具体的に記入している。</t>
    <rPh sb="1" eb="3">
      <t>トウガイ</t>
    </rPh>
    <rPh sb="3" eb="5">
      <t>カカク</t>
    </rPh>
    <rPh sb="6" eb="8">
      <t>セコウ</t>
    </rPh>
    <rPh sb="8" eb="10">
      <t>カノウ</t>
    </rPh>
    <rPh sb="41" eb="44">
      <t>カクヒモク</t>
    </rPh>
    <rPh sb="44" eb="45">
      <t>ベツ</t>
    </rPh>
    <rPh sb="46" eb="49">
      <t>グタイテキ</t>
    </rPh>
    <rPh sb="50" eb="52">
      <t>キニュウ</t>
    </rPh>
    <rPh sb="61" eb="63">
      <t>トウショ</t>
    </rPh>
    <rPh sb="63" eb="65">
      <t>ヨテイ</t>
    </rPh>
    <rPh sb="69" eb="71">
      <t>ナイヨウ</t>
    </rPh>
    <rPh sb="72" eb="74">
      <t>ヘンコウ</t>
    </rPh>
    <rPh sb="77" eb="79">
      <t>バアイ</t>
    </rPh>
    <rPh sb="83" eb="85">
      <t>リユウ</t>
    </rPh>
    <rPh sb="88" eb="91">
      <t>グタイテキ</t>
    </rPh>
    <rPh sb="92" eb="94">
      <t>キニュウ</t>
    </rPh>
    <phoneticPr fontId="2"/>
  </si>
  <si>
    <t>「一次下請」及び「元請が手配した建設工事以外の社（交通誘導、運搬等）」を全て記入している。</t>
    <rPh sb="1" eb="2">
      <t>イチ</t>
    </rPh>
    <rPh sb="9" eb="11">
      <t>モトウケ</t>
    </rPh>
    <rPh sb="12" eb="14">
      <t>テハイ</t>
    </rPh>
    <rPh sb="23" eb="24">
      <t>シャ</t>
    </rPh>
    <rPh sb="25" eb="27">
      <t>コウツウ</t>
    </rPh>
    <rPh sb="27" eb="29">
      <t>ユウドウ</t>
    </rPh>
    <rPh sb="30" eb="32">
      <t>ウンパン</t>
    </rPh>
    <rPh sb="32" eb="33">
      <t>トウ</t>
    </rPh>
    <rPh sb="36" eb="37">
      <t>スベ</t>
    </rPh>
    <rPh sb="38" eb="40">
      <t>キニュウ</t>
    </rPh>
    <phoneticPr fontId="2"/>
  </si>
  <si>
    <t>「二次下請以下」及び「一次下請以下が手配した建設工事以外の社」は、一次下請に含めて記入している。</t>
    <rPh sb="1" eb="3">
      <t>ニジ</t>
    </rPh>
    <rPh sb="3" eb="5">
      <t>シタウケ</t>
    </rPh>
    <rPh sb="5" eb="7">
      <t>イカ</t>
    </rPh>
    <rPh sb="8" eb="9">
      <t>オヨ</t>
    </rPh>
    <rPh sb="11" eb="13">
      <t>イチジ</t>
    </rPh>
    <rPh sb="13" eb="15">
      <t>シタウケ</t>
    </rPh>
    <rPh sb="15" eb="17">
      <t>イカ</t>
    </rPh>
    <rPh sb="18" eb="20">
      <t>テハイ</t>
    </rPh>
    <rPh sb="22" eb="24">
      <t>ケンセツ</t>
    </rPh>
    <rPh sb="24" eb="26">
      <t>コウジ</t>
    </rPh>
    <rPh sb="26" eb="28">
      <t>イガイ</t>
    </rPh>
    <rPh sb="29" eb="30">
      <t>シャ</t>
    </rPh>
    <rPh sb="33" eb="35">
      <t>イチジ</t>
    </rPh>
    <rPh sb="35" eb="37">
      <t>シタウケ</t>
    </rPh>
    <rPh sb="38" eb="39">
      <t>フク</t>
    </rPh>
    <rPh sb="41" eb="43">
      <t>キニュウ</t>
    </rPh>
    <phoneticPr fontId="2"/>
  </si>
  <si>
    <t>①直接工事費と②間接工事費は、この工事に要した費用全てを積み上げて記入している。</t>
    <rPh sb="1" eb="3">
      <t>チョクセツ</t>
    </rPh>
    <rPh sb="3" eb="6">
      <t>コウジヒ</t>
    </rPh>
    <rPh sb="8" eb="10">
      <t>カンセツ</t>
    </rPh>
    <rPh sb="10" eb="12">
      <t>コウジ</t>
    </rPh>
    <rPh sb="12" eb="13">
      <t>ヒ</t>
    </rPh>
    <rPh sb="17" eb="19">
      <t>コウジ</t>
    </rPh>
    <rPh sb="20" eb="21">
      <t>ヨウ</t>
    </rPh>
    <rPh sb="23" eb="25">
      <t>ヒヨウ</t>
    </rPh>
    <rPh sb="25" eb="26">
      <t>スベ</t>
    </rPh>
    <rPh sb="28" eb="29">
      <t>ツ</t>
    </rPh>
    <rPh sb="30" eb="31">
      <t>ア</t>
    </rPh>
    <rPh sb="33" eb="35">
      <t>キニュウ</t>
    </rPh>
    <phoneticPr fontId="2"/>
  </si>
  <si>
    <t>『元請＋元請外注』の⑧工事請負額は、最終契約額と一致している。</t>
    <rPh sb="1" eb="2">
      <t>モト</t>
    </rPh>
    <rPh sb="2" eb="3">
      <t>ウ</t>
    </rPh>
    <rPh sb="4" eb="6">
      <t>モトウケ</t>
    </rPh>
    <rPh sb="6" eb="8">
      <t>ガイチュウ</t>
    </rPh>
    <rPh sb="11" eb="13">
      <t>コウジ</t>
    </rPh>
    <rPh sb="13" eb="15">
      <t>ウケオイ</t>
    </rPh>
    <rPh sb="15" eb="16">
      <t>ガク</t>
    </rPh>
    <rPh sb="18" eb="20">
      <t>サイシュウ</t>
    </rPh>
    <rPh sb="20" eb="23">
      <t>ケイヤクガク</t>
    </rPh>
    <rPh sb="24" eb="26">
      <t>イッチ</t>
    </rPh>
    <phoneticPr fontId="2"/>
  </si>
  <si>
    <t>各下請業者の⑧工事請負額は、最終契約額と一致している。</t>
    <rPh sb="0" eb="1">
      <t>カク</t>
    </rPh>
    <rPh sb="1" eb="3">
      <t>シタウケ</t>
    </rPh>
    <rPh sb="3" eb="5">
      <t>ギョウシャ</t>
    </rPh>
    <rPh sb="7" eb="9">
      <t>コウジ</t>
    </rPh>
    <rPh sb="9" eb="11">
      <t>ウケオイ</t>
    </rPh>
    <rPh sb="11" eb="12">
      <t>ガク</t>
    </rPh>
    <rPh sb="14" eb="16">
      <t>サイシュウ</t>
    </rPh>
    <rPh sb="16" eb="19">
      <t>ケイヤクガク</t>
    </rPh>
    <rPh sb="20" eb="22">
      <t>イッチ</t>
    </rPh>
    <phoneticPr fontId="2"/>
  </si>
  <si>
    <t>①直接工事費の合計が、【完成後比較表1】の工事完成時の直接工事費と一致している。</t>
    <rPh sb="1" eb="3">
      <t>チョクセツ</t>
    </rPh>
    <rPh sb="3" eb="6">
      <t>コウジヒ</t>
    </rPh>
    <rPh sb="7" eb="9">
      <t>ゴウケイ</t>
    </rPh>
    <rPh sb="12" eb="14">
      <t>カンセイ</t>
    </rPh>
    <rPh sb="14" eb="15">
      <t>ゴ</t>
    </rPh>
    <rPh sb="15" eb="18">
      <t>ヒカクヒョウ</t>
    </rPh>
    <rPh sb="21" eb="23">
      <t>コウジ</t>
    </rPh>
    <rPh sb="23" eb="26">
      <t>カンセイジ</t>
    </rPh>
    <rPh sb="27" eb="29">
      <t>チョクセツ</t>
    </rPh>
    <rPh sb="29" eb="32">
      <t>コウジヒ</t>
    </rPh>
    <rPh sb="33" eb="35">
      <t>イッチ</t>
    </rPh>
    <phoneticPr fontId="2"/>
  </si>
  <si>
    <t>①直接工事費（２）労務費は、下請の労務費も計上している。</t>
    <rPh sb="1" eb="3">
      <t>チョクセツ</t>
    </rPh>
    <rPh sb="3" eb="6">
      <t>コウジヒ</t>
    </rPh>
    <rPh sb="9" eb="12">
      <t>ロウムヒ</t>
    </rPh>
    <rPh sb="14" eb="16">
      <t>シタウケ</t>
    </rPh>
    <rPh sb="17" eb="20">
      <t>ロウムヒ</t>
    </rPh>
    <rPh sb="21" eb="23">
      <t>ケイジョウ</t>
    </rPh>
    <phoneticPr fontId="2"/>
  </si>
  <si>
    <t>（１）共通仮設費の合計が、【完成後比較表1】の工事完成時の共通仮設費と一致している。</t>
    <rPh sb="3" eb="5">
      <t>キョウツウ</t>
    </rPh>
    <rPh sb="5" eb="8">
      <t>カセツヒ</t>
    </rPh>
    <rPh sb="9" eb="11">
      <t>ゴウケイ</t>
    </rPh>
    <rPh sb="14" eb="16">
      <t>カンセイ</t>
    </rPh>
    <rPh sb="16" eb="17">
      <t>ゴ</t>
    </rPh>
    <phoneticPr fontId="2"/>
  </si>
  <si>
    <t>（２）現場環境改善費が、【完成後比較表1】の工事完成時の現場環境改善費と一致している。</t>
    <rPh sb="3" eb="5">
      <t>ゲンバ</t>
    </rPh>
    <rPh sb="5" eb="7">
      <t>カンキョウ</t>
    </rPh>
    <rPh sb="7" eb="9">
      <t>カイゼン</t>
    </rPh>
    <rPh sb="9" eb="10">
      <t>ヒ</t>
    </rPh>
    <rPh sb="13" eb="15">
      <t>カンセイ</t>
    </rPh>
    <rPh sb="15" eb="16">
      <t>ゴ</t>
    </rPh>
    <rPh sb="28" eb="30">
      <t>ゲンバ</t>
    </rPh>
    <rPh sb="30" eb="32">
      <t>カンキョウ</t>
    </rPh>
    <rPh sb="32" eb="34">
      <t>カイゼン</t>
    </rPh>
    <rPh sb="34" eb="35">
      <t>ヒ</t>
    </rPh>
    <phoneticPr fontId="2"/>
  </si>
  <si>
    <t>（３）現場管理費が、【完成後比較表1】の工事完成時の現場管理費と一致している。</t>
    <rPh sb="3" eb="5">
      <t>ゲンバ</t>
    </rPh>
    <rPh sb="5" eb="8">
      <t>カンリヒ</t>
    </rPh>
    <rPh sb="11" eb="13">
      <t>カンセイ</t>
    </rPh>
    <rPh sb="13" eb="14">
      <t>ゴ</t>
    </rPh>
    <phoneticPr fontId="2"/>
  </si>
  <si>
    <t>（３）現場管理費　５）社員等従業員給料手当には、この工事の現場代理人・主任技術者（監理技術者）及び担当技術者の給与・賞与の合計を記入している。</t>
    <rPh sb="3" eb="5">
      <t>ゲンバ</t>
    </rPh>
    <rPh sb="5" eb="8">
      <t>カンリヒ</t>
    </rPh>
    <rPh sb="11" eb="14">
      <t>シャイントウ</t>
    </rPh>
    <rPh sb="14" eb="17">
      <t>ジュウギョウイン</t>
    </rPh>
    <rPh sb="17" eb="19">
      <t>キュウリョウ</t>
    </rPh>
    <rPh sb="19" eb="21">
      <t>テアテ</t>
    </rPh>
    <rPh sb="26" eb="28">
      <t>コウジ</t>
    </rPh>
    <rPh sb="29" eb="31">
      <t>ゲンバ</t>
    </rPh>
    <rPh sb="31" eb="34">
      <t>ダイリニン</t>
    </rPh>
    <rPh sb="35" eb="37">
      <t>シュニン</t>
    </rPh>
    <rPh sb="37" eb="40">
      <t>ギジュツシャ</t>
    </rPh>
    <rPh sb="41" eb="43">
      <t>カンリ</t>
    </rPh>
    <rPh sb="43" eb="46">
      <t>ギジュツシャ</t>
    </rPh>
    <rPh sb="47" eb="48">
      <t>オヨ</t>
    </rPh>
    <rPh sb="49" eb="51">
      <t>タントウ</t>
    </rPh>
    <rPh sb="51" eb="54">
      <t>ギジュツシャ</t>
    </rPh>
    <rPh sb="55" eb="57">
      <t>キュウヨ</t>
    </rPh>
    <rPh sb="58" eb="60">
      <t>ショウヨ</t>
    </rPh>
    <rPh sb="61" eb="63">
      <t>ゴウケイ</t>
    </rPh>
    <rPh sb="64" eb="66">
      <t>キニュウ</t>
    </rPh>
    <phoneticPr fontId="2"/>
  </si>
  <si>
    <t>（３）現場管理費　７）法定福利費には、すべての社について金額を記入している。</t>
    <rPh sb="3" eb="5">
      <t>ゲンバ</t>
    </rPh>
    <rPh sb="5" eb="8">
      <t>カンリヒ</t>
    </rPh>
    <rPh sb="11" eb="13">
      <t>ホウテイ</t>
    </rPh>
    <rPh sb="13" eb="15">
      <t>フクリ</t>
    </rPh>
    <rPh sb="15" eb="16">
      <t>ヒ</t>
    </rPh>
    <rPh sb="23" eb="24">
      <t>シャ</t>
    </rPh>
    <rPh sb="28" eb="30">
      <t>キンガク</t>
    </rPh>
    <rPh sb="31" eb="33">
      <t>キニュウ</t>
    </rPh>
    <phoneticPr fontId="2"/>
  </si>
  <si>
    <t>③一般管理費が、【完成後比較表1】の工事完成時の一般管理費と一致している。</t>
    <rPh sb="1" eb="3">
      <t>イッパン</t>
    </rPh>
    <rPh sb="3" eb="6">
      <t>カンリヒ</t>
    </rPh>
    <rPh sb="9" eb="11">
      <t>カンセイ</t>
    </rPh>
    <rPh sb="11" eb="12">
      <t>ゴ</t>
    </rPh>
    <phoneticPr fontId="2"/>
  </si>
  <si>
    <t>③一般管理費は、【⑥工事価格－（①直接工事費＋②間接工事費）】の額を計上している。</t>
    <rPh sb="1" eb="3">
      <t>イッパン</t>
    </rPh>
    <rPh sb="3" eb="6">
      <t>カンリヒ</t>
    </rPh>
    <rPh sb="10" eb="12">
      <t>コウジ</t>
    </rPh>
    <rPh sb="12" eb="14">
      <t>カカク</t>
    </rPh>
    <rPh sb="17" eb="19">
      <t>チョクセツ</t>
    </rPh>
    <rPh sb="19" eb="22">
      <t>コウジヒ</t>
    </rPh>
    <rPh sb="24" eb="26">
      <t>カンセツ</t>
    </rPh>
    <rPh sb="26" eb="29">
      <t>コウジヒ</t>
    </rPh>
    <rPh sb="32" eb="33">
      <t>ガク</t>
    </rPh>
    <rPh sb="34" eb="36">
      <t>ケイジョウ</t>
    </rPh>
    <phoneticPr fontId="2"/>
  </si>
  <si>
    <t>「全ての下請」及び「全ての建設工事以外の社(交通誘導、運搬等）」を記入している。</t>
    <rPh sb="1" eb="2">
      <t>スベ</t>
    </rPh>
    <rPh sb="4" eb="6">
      <t>シタウケ</t>
    </rPh>
    <rPh sb="10" eb="11">
      <t>スベ</t>
    </rPh>
    <rPh sb="20" eb="21">
      <t>シャ</t>
    </rPh>
    <rPh sb="22" eb="24">
      <t>コウツウ</t>
    </rPh>
    <rPh sb="24" eb="26">
      <t>ユウドウ</t>
    </rPh>
    <rPh sb="27" eb="29">
      <t>ウンパン</t>
    </rPh>
    <rPh sb="29" eb="30">
      <t>トウ</t>
    </rPh>
    <rPh sb="33" eb="35">
      <t>キニュウ</t>
    </rPh>
    <phoneticPr fontId="2"/>
  </si>
  <si>
    <t>【完成後様式6】に記入した全ての社の「請求・支払（金額、日付）が確認できる資料（請求書、銀行等の振込金受取書、振込の承認結果、取引履歴照会結果など）」を添付している。</t>
    <rPh sb="1" eb="3">
      <t>カンセイ</t>
    </rPh>
    <rPh sb="3" eb="4">
      <t>ゴ</t>
    </rPh>
    <rPh sb="16" eb="17">
      <t>シャ</t>
    </rPh>
    <rPh sb="19" eb="21">
      <t>セイキュウ</t>
    </rPh>
    <rPh sb="22" eb="24">
      <t>シハライ</t>
    </rPh>
    <rPh sb="25" eb="27">
      <t>キンガク</t>
    </rPh>
    <rPh sb="28" eb="30">
      <t>ヒヅケ</t>
    </rPh>
    <rPh sb="32" eb="34">
      <t>カクニン</t>
    </rPh>
    <rPh sb="37" eb="39">
      <t>シリョウ</t>
    </rPh>
    <rPh sb="40" eb="43">
      <t>セイキュウショ</t>
    </rPh>
    <rPh sb="44" eb="46">
      <t>ギンコウ</t>
    </rPh>
    <rPh sb="46" eb="47">
      <t>トウ</t>
    </rPh>
    <rPh sb="48" eb="50">
      <t>フリコミ</t>
    </rPh>
    <rPh sb="50" eb="51">
      <t>キン</t>
    </rPh>
    <rPh sb="51" eb="54">
      <t>ウケトリショ</t>
    </rPh>
    <rPh sb="55" eb="57">
      <t>フリコミ</t>
    </rPh>
    <rPh sb="58" eb="60">
      <t>ショウニン</t>
    </rPh>
    <rPh sb="60" eb="62">
      <t>ケッカ</t>
    </rPh>
    <rPh sb="63" eb="65">
      <t>トリヒキ</t>
    </rPh>
    <rPh sb="65" eb="67">
      <t>リレキ</t>
    </rPh>
    <rPh sb="67" eb="69">
      <t>ショウカイ</t>
    </rPh>
    <rPh sb="69" eb="71">
      <t>ケッカ</t>
    </rPh>
    <rPh sb="76" eb="78">
      <t>テンプ</t>
    </rPh>
    <phoneticPr fontId="2"/>
  </si>
  <si>
    <t>【完成後比較表1】の入札時の欄については、低入札価格調査資料や工事費内訳書に記入された内容を記入している。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4">
      <t>コウジヒ</t>
    </rPh>
    <rPh sb="34" eb="37">
      <t>ウチワケショ</t>
    </rPh>
    <rPh sb="38" eb="40">
      <t>キニュウ</t>
    </rPh>
    <rPh sb="43" eb="45">
      <t>ナイヨウ</t>
    </rPh>
    <rPh sb="46" eb="48">
      <t>キニュウ</t>
    </rPh>
    <phoneticPr fontId="2"/>
  </si>
  <si>
    <t>【完成後比較表2】の入札時の欄については、低入札価格調査資料（提出様式8）に記入された内容を記入している。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8" eb="40">
      <t>キニュウ</t>
    </rPh>
    <rPh sb="43" eb="45">
      <t>ナイヨウ</t>
    </rPh>
    <rPh sb="46" eb="48">
      <t>キニュウ</t>
    </rPh>
    <phoneticPr fontId="2"/>
  </si>
  <si>
    <t>【完成後比較表3】の入札時の欄については、低入札価格調査資料（提出様式9）に記入された内容を記入している。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8" eb="40">
      <t>キニュウ</t>
    </rPh>
    <rPh sb="43" eb="45">
      <t>ナイヨウ</t>
    </rPh>
    <rPh sb="46" eb="48">
      <t>キニュウ</t>
    </rPh>
    <phoneticPr fontId="2"/>
  </si>
  <si>
    <t>支払（金額、日付）が確認できる資料（銀行等の振込金受取書、振込の承認結果、取引履歴照会結果など）を添付している。</t>
  </si>
  <si>
    <t>【完成後比較表4】の入札時の欄については、低入札価格調査資料（提出様式10）に記入された内容を記入している。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</si>
  <si>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【完成後比較表5】の入札時の欄については、低入札価格調査資料（提出様式11）や工事費内訳書に記入された内容を記入している。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コウジ</t>
    </rPh>
    <rPh sb="41" eb="42">
      <t>ヒ</t>
    </rPh>
    <rPh sb="42" eb="45">
      <t>ウチワケショ</t>
    </rPh>
    <rPh sb="46" eb="48">
      <t>キニュウ</t>
    </rPh>
    <rPh sb="51" eb="53">
      <t>ナイヨウ</t>
    </rPh>
    <rPh sb="54" eb="56">
      <t>キニュウ</t>
    </rPh>
    <phoneticPr fontId="2"/>
  </si>
  <si>
    <t>工事完成時（実績）の員数の合計は、この工事の日報等の労務者の総数になっている。</t>
    <rPh sb="0" eb="2">
      <t>コウジ</t>
    </rPh>
    <rPh sb="2" eb="5">
      <t>カンセイジ</t>
    </rPh>
    <rPh sb="6" eb="8">
      <t>ジッセキ</t>
    </rPh>
    <rPh sb="10" eb="12">
      <t>インスウ</t>
    </rPh>
    <rPh sb="13" eb="15">
      <t>ゴウケイ</t>
    </rPh>
    <rPh sb="19" eb="21">
      <t>コウジ</t>
    </rPh>
    <rPh sb="22" eb="24">
      <t>ニッポウ</t>
    </rPh>
    <rPh sb="24" eb="25">
      <t>トウ</t>
    </rPh>
    <rPh sb="26" eb="28">
      <t>ロウム</t>
    </rPh>
    <rPh sb="28" eb="29">
      <t>シャ</t>
    </rPh>
    <rPh sb="30" eb="32">
      <t>ソウスウ</t>
    </rPh>
    <phoneticPr fontId="2"/>
  </si>
  <si>
    <t>各社の工事完成時（実績）の労務者支払額の合計は、【完成後調査様式5】の①直接工事費（２）労務費と一致している。</t>
    <rPh sb="0" eb="2">
      <t>カクシャ</t>
    </rPh>
    <rPh sb="3" eb="5">
      <t>コウジ</t>
    </rPh>
    <rPh sb="5" eb="8">
      <t>カンセイジ</t>
    </rPh>
    <rPh sb="9" eb="11">
      <t>ジッセキ</t>
    </rPh>
    <rPh sb="13" eb="15">
      <t>ロウム</t>
    </rPh>
    <rPh sb="15" eb="16">
      <t>シャ</t>
    </rPh>
    <rPh sb="16" eb="19">
      <t>シハライガク</t>
    </rPh>
    <rPh sb="20" eb="22">
      <t>ゴウケイ</t>
    </rPh>
    <rPh sb="25" eb="27">
      <t>カンセイ</t>
    </rPh>
    <rPh sb="27" eb="28">
      <t>ゴ</t>
    </rPh>
    <rPh sb="28" eb="30">
      <t>チョウサ</t>
    </rPh>
    <rPh sb="30" eb="32">
      <t>ヨウシキ</t>
    </rPh>
    <rPh sb="36" eb="38">
      <t>チョクセツ</t>
    </rPh>
    <rPh sb="38" eb="41">
      <t>コウジヒ</t>
    </rPh>
    <rPh sb="44" eb="47">
      <t>ロウムヒ</t>
    </rPh>
    <rPh sb="48" eb="50">
      <t>イッチ</t>
    </rPh>
    <phoneticPr fontId="2"/>
  </si>
  <si>
    <t>労務者支払額、員数、平均単価は、工種毎に集計したものを計上している。
※低入札価格調査資料（提出様式11）等に全ての工種を計上していない場合は、入札時の欄は資料に記入されたもののみ記入し、工事完成時の欄は全ての工種について記入すること。）</t>
    <rPh sb="0" eb="2">
      <t>ロウム</t>
    </rPh>
    <rPh sb="2" eb="3">
      <t>シャ</t>
    </rPh>
    <rPh sb="3" eb="6">
      <t>シハライガク</t>
    </rPh>
    <rPh sb="7" eb="9">
      <t>インスウ</t>
    </rPh>
    <rPh sb="10" eb="12">
      <t>ヘイキン</t>
    </rPh>
    <rPh sb="12" eb="14">
      <t>タンカ</t>
    </rPh>
    <rPh sb="16" eb="17">
      <t>コウ</t>
    </rPh>
    <rPh sb="17" eb="18">
      <t>タネ</t>
    </rPh>
    <rPh sb="18" eb="19">
      <t>ゴト</t>
    </rPh>
    <rPh sb="20" eb="22">
      <t>シュウケイ</t>
    </rPh>
    <rPh sb="27" eb="29">
      <t>ケイジョウ</t>
    </rPh>
    <rPh sb="46" eb="48">
      <t>テイシュツ</t>
    </rPh>
    <rPh sb="53" eb="54">
      <t>トウ</t>
    </rPh>
    <rPh sb="55" eb="56">
      <t>スベ</t>
    </rPh>
    <rPh sb="58" eb="59">
      <t>コウ</t>
    </rPh>
    <rPh sb="59" eb="60">
      <t>タネ</t>
    </rPh>
    <rPh sb="61" eb="63">
      <t>ケイジョウ</t>
    </rPh>
    <rPh sb="68" eb="70">
      <t>バアイ</t>
    </rPh>
    <rPh sb="72" eb="74">
      <t>ニュウサツ</t>
    </rPh>
    <rPh sb="74" eb="75">
      <t>トキ</t>
    </rPh>
    <rPh sb="76" eb="77">
      <t>ラン</t>
    </rPh>
    <rPh sb="78" eb="80">
      <t>シリョウ</t>
    </rPh>
    <rPh sb="81" eb="83">
      <t>キニュウ</t>
    </rPh>
    <rPh sb="90" eb="92">
      <t>キニュウ</t>
    </rPh>
    <rPh sb="94" eb="96">
      <t>コウジ</t>
    </rPh>
    <rPh sb="96" eb="99">
      <t>カンセイジ</t>
    </rPh>
    <rPh sb="100" eb="101">
      <t>ラン</t>
    </rPh>
    <rPh sb="102" eb="103">
      <t>スベ</t>
    </rPh>
    <rPh sb="105" eb="106">
      <t>コウ</t>
    </rPh>
    <rPh sb="106" eb="107">
      <t>タネ</t>
    </rPh>
    <rPh sb="111" eb="113">
      <t>キニュウ</t>
    </rPh>
    <phoneticPr fontId="2"/>
  </si>
  <si>
    <t>職種毎（労務者毎）の日額賃金が確認できる資料を添付している。（１つの職種に複数の従事者が存在する場合は、平均単価の算出方法が確認できる資料を添付している。）</t>
    <rPh sb="0" eb="2">
      <t>ショクシュ</t>
    </rPh>
    <rPh sb="2" eb="3">
      <t>マイ</t>
    </rPh>
    <rPh sb="4" eb="6">
      <t>ロウム</t>
    </rPh>
    <rPh sb="6" eb="7">
      <t>シャ</t>
    </rPh>
    <rPh sb="7" eb="8">
      <t>マイ</t>
    </rPh>
    <rPh sb="10" eb="12">
      <t>ニチガク</t>
    </rPh>
    <rPh sb="12" eb="13">
      <t>チン</t>
    </rPh>
    <rPh sb="13" eb="14">
      <t>キン</t>
    </rPh>
    <rPh sb="15" eb="17">
      <t>カクニン</t>
    </rPh>
    <rPh sb="20" eb="22">
      <t>シリョウ</t>
    </rPh>
    <rPh sb="23" eb="25">
      <t>テンプ</t>
    </rPh>
    <rPh sb="34" eb="36">
      <t>ショクシュ</t>
    </rPh>
    <rPh sb="37" eb="39">
      <t>フクスウ</t>
    </rPh>
    <rPh sb="40" eb="43">
      <t>ジュウジシャ</t>
    </rPh>
    <rPh sb="44" eb="46">
      <t>ソンザイ</t>
    </rPh>
    <rPh sb="48" eb="50">
      <t>バアイ</t>
    </rPh>
    <rPh sb="52" eb="54">
      <t>ヘイキン</t>
    </rPh>
    <rPh sb="54" eb="56">
      <t>タンカ</t>
    </rPh>
    <rPh sb="57" eb="59">
      <t>サンシュツ</t>
    </rPh>
    <rPh sb="59" eb="61">
      <t>ホウホウ</t>
    </rPh>
    <rPh sb="62" eb="64">
      <t>カクニン</t>
    </rPh>
    <rPh sb="67" eb="69">
      <t>シリョウ</t>
    </rPh>
    <rPh sb="70" eb="72">
      <t>テンプ</t>
    </rPh>
    <phoneticPr fontId="2"/>
  </si>
  <si>
    <t>【完成後比較表6】の入札時の欄については、低入札価格調査資料（提出様式12）に記入された内容を記入している。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</si>
  <si>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【完成後比較表7】の入札時の欄については、低入札価格調査資料（提出様式14）に記入された内容を記入している。</t>
    <rPh sb="1" eb="3">
      <t>カンセイ</t>
    </rPh>
    <rPh sb="3" eb="4">
      <t>ゴ</t>
    </rPh>
    <rPh sb="4" eb="7">
      <t>ヒカクヒョウ</t>
    </rPh>
    <rPh sb="10" eb="13">
      <t>ニュウサツジ</t>
    </rPh>
    <rPh sb="14" eb="15">
      <t>ラン</t>
    </rPh>
    <rPh sb="21" eb="22">
      <t>テイ</t>
    </rPh>
    <rPh sb="22" eb="24">
      <t>ニュウサツ</t>
    </rPh>
    <rPh sb="24" eb="26">
      <t>カカク</t>
    </rPh>
    <rPh sb="26" eb="28">
      <t>チョウサ</t>
    </rPh>
    <rPh sb="28" eb="30">
      <t>シリョウ</t>
    </rPh>
    <rPh sb="31" eb="33">
      <t>テイシュツ</t>
    </rPh>
    <rPh sb="33" eb="35">
      <t>ヨウシキ</t>
    </rPh>
    <rPh sb="39" eb="41">
      <t>キニュウ</t>
    </rPh>
    <rPh sb="44" eb="46">
      <t>ナイヨウ</t>
    </rPh>
    <rPh sb="47" eb="49">
      <t>キニュウ</t>
    </rPh>
    <phoneticPr fontId="2"/>
  </si>
  <si>
    <t>建設副産物は、適切に処理している。</t>
    <rPh sb="0" eb="2">
      <t>ケンセツ</t>
    </rPh>
    <rPh sb="2" eb="5">
      <t>フクサンブツ</t>
    </rPh>
    <rPh sb="7" eb="9">
      <t>テキセツ</t>
    </rPh>
    <rPh sb="10" eb="12">
      <t>ショリ</t>
    </rPh>
    <phoneticPr fontId="2"/>
  </si>
  <si>
    <t>「当該価格で施工可能な理由」などを、直接工事費、共通仮設費、現場管理費、一般管理費の各費目別に具体的に記載してください。
また、当初予定していた内容に対して「金額が著しく増、減額した」、「下請等変更した」など変更が生じた場合は、併せてその理由を具体的に記載してください。</t>
    <rPh sb="6" eb="8">
      <t>セコウ</t>
    </rPh>
    <rPh sb="8" eb="10">
      <t>カノウ</t>
    </rPh>
    <rPh sb="42" eb="45">
      <t>カクヒモク</t>
    </rPh>
    <rPh sb="45" eb="46">
      <t>ベツ</t>
    </rPh>
    <rPh sb="47" eb="50">
      <t>グタイテキ</t>
    </rPh>
    <rPh sb="64" eb="66">
      <t>トウショ</t>
    </rPh>
    <rPh sb="66" eb="68">
      <t>ヨテイ</t>
    </rPh>
    <rPh sb="72" eb="74">
      <t>ナイヨウ</t>
    </rPh>
    <rPh sb="75" eb="76">
      <t>タイ</t>
    </rPh>
    <rPh sb="79" eb="81">
      <t>キンガク</t>
    </rPh>
    <rPh sb="82" eb="83">
      <t>イチジル</t>
    </rPh>
    <rPh sb="104" eb="106">
      <t>ヘンコウ</t>
    </rPh>
    <rPh sb="107" eb="108">
      <t>ショウ</t>
    </rPh>
    <rPh sb="110" eb="112">
      <t>バアイ</t>
    </rPh>
    <rPh sb="114" eb="115">
      <t>アワ</t>
    </rPh>
    <rPh sb="119" eb="121">
      <t>リユウ</t>
    </rPh>
    <rPh sb="122" eb="125">
      <t>グタイテキ</t>
    </rPh>
    <phoneticPr fontId="2"/>
  </si>
  <si>
    <t>１）　見積り等積算根拠を示すものがあれば、その資料に基づき記入してください。</t>
    <rPh sb="3" eb="5">
      <t>ミツ</t>
    </rPh>
    <rPh sb="6" eb="7">
      <t>トウ</t>
    </rPh>
    <rPh sb="7" eb="9">
      <t>セキサン</t>
    </rPh>
    <rPh sb="9" eb="11">
      <t>コンキョ</t>
    </rPh>
    <rPh sb="12" eb="13">
      <t>シメ</t>
    </rPh>
    <rPh sb="23" eb="25">
      <t>シリョウ</t>
    </rPh>
    <rPh sb="26" eb="27">
      <t>モト</t>
    </rPh>
    <rPh sb="29" eb="31">
      <t>キニュウ</t>
    </rPh>
    <phoneticPr fontId="2"/>
  </si>
  <si>
    <t>３）　入札時の元請（当初予算）欄は、入札時の事情聴取や工事費内訳書に提出した資料と照合して記入してください。</t>
    <rPh sb="3" eb="5">
      <t>ニュウサツ</t>
    </rPh>
    <rPh sb="5" eb="6">
      <t>ジ</t>
    </rPh>
    <rPh sb="7" eb="9">
      <t>モトウケ</t>
    </rPh>
    <rPh sb="10" eb="12">
      <t>トウショ</t>
    </rPh>
    <rPh sb="12" eb="14">
      <t>ヨサン</t>
    </rPh>
    <rPh sb="15" eb="16">
      <t>ラン</t>
    </rPh>
    <rPh sb="18" eb="20">
      <t>ニュウサツ</t>
    </rPh>
    <rPh sb="20" eb="21">
      <t>ジ</t>
    </rPh>
    <rPh sb="22" eb="24">
      <t>ジジョウ</t>
    </rPh>
    <rPh sb="24" eb="26">
      <t>チョウシュ</t>
    </rPh>
    <rPh sb="27" eb="29">
      <t>コウジ</t>
    </rPh>
    <rPh sb="29" eb="30">
      <t>ヒ</t>
    </rPh>
    <rPh sb="30" eb="33">
      <t>ウチワケショ</t>
    </rPh>
    <rPh sb="34" eb="36">
      <t>テイシュツ</t>
    </rPh>
    <rPh sb="38" eb="40">
      <t>シリョウ</t>
    </rPh>
    <rPh sb="41" eb="43">
      <t>ショウゴウ</t>
    </rPh>
    <rPh sb="45" eb="47">
      <t>キニュウ</t>
    </rPh>
    <phoneticPr fontId="2"/>
  </si>
  <si>
    <t>４）　「元請（実績）／（当初）」の欄において、著しい増減がある場合、その理由を備考欄に記入してください。（契約数量変更に伴う増減は除く。）</t>
    <rPh sb="4" eb="6">
      <t>モトウケ</t>
    </rPh>
    <rPh sb="7" eb="9">
      <t>ジッセキ</t>
    </rPh>
    <rPh sb="12" eb="14">
      <t>トウショ</t>
    </rPh>
    <rPh sb="17" eb="18">
      <t>ラン</t>
    </rPh>
    <rPh sb="23" eb="24">
      <t>イチジル</t>
    </rPh>
    <rPh sb="26" eb="28">
      <t>ゾウゲン</t>
    </rPh>
    <rPh sb="31" eb="33">
      <t>バアイ</t>
    </rPh>
    <rPh sb="36" eb="38">
      <t>リユウ</t>
    </rPh>
    <rPh sb="39" eb="41">
      <t>ビコウ</t>
    </rPh>
    <rPh sb="41" eb="42">
      <t>ラン</t>
    </rPh>
    <rPh sb="43" eb="45">
      <t>キニュウ</t>
    </rPh>
    <rPh sb="53" eb="55">
      <t>ケイヤク</t>
    </rPh>
    <rPh sb="55" eb="57">
      <t>スウリョウ</t>
    </rPh>
    <rPh sb="57" eb="59">
      <t>ヘンコウ</t>
    </rPh>
    <rPh sb="60" eb="61">
      <t>トモナ</t>
    </rPh>
    <rPh sb="62" eb="64">
      <t>ゾウゲン</t>
    </rPh>
    <rPh sb="65" eb="66">
      <t>ノゾ</t>
    </rPh>
    <phoneticPr fontId="2"/>
  </si>
  <si>
    <t>１）各工種毎に、【完成後様式6】に記入した全ての社について記入してください。</t>
    <rPh sb="2" eb="3">
      <t>カク</t>
    </rPh>
    <rPh sb="3" eb="4">
      <t>コウ</t>
    </rPh>
    <rPh sb="4" eb="5">
      <t>シュ</t>
    </rPh>
    <rPh sb="5" eb="6">
      <t>ゴト</t>
    </rPh>
    <rPh sb="9" eb="11">
      <t>カンセイ</t>
    </rPh>
    <rPh sb="11" eb="12">
      <t>ゴ</t>
    </rPh>
    <rPh sb="12" eb="14">
      <t>ヨウシキ</t>
    </rPh>
    <rPh sb="17" eb="19">
      <t>キニュウ</t>
    </rPh>
    <rPh sb="21" eb="22">
      <t>スベ</t>
    </rPh>
    <rPh sb="24" eb="25">
      <t>シャ</t>
    </rPh>
    <rPh sb="29" eb="31">
      <t>キニュウ</t>
    </rPh>
    <phoneticPr fontId="2"/>
  </si>
  <si>
    <t>２）下請会社との関係・会社名を明記してください。　（自社労務者の場合は、「自社」と記入してください。）</t>
    <rPh sb="2" eb="4">
      <t>シタウケ</t>
    </rPh>
    <rPh sb="26" eb="28">
      <t>ジシャ</t>
    </rPh>
    <rPh sb="28" eb="30">
      <t>ロウム</t>
    </rPh>
    <rPh sb="30" eb="31">
      <t>シャ</t>
    </rPh>
    <rPh sb="32" eb="34">
      <t>バアイ</t>
    </rPh>
    <rPh sb="37" eb="39">
      <t>ジシャ</t>
    </rPh>
    <rPh sb="41" eb="43">
      <t>キニュウ</t>
    </rPh>
    <phoneticPr fontId="2"/>
  </si>
  <si>
    <t>５）当初と実績の単価が違う場合、備考欄に理由を記入してください。（軽微な場合を除く）</t>
    <rPh sb="2" eb="4">
      <t>トウショ</t>
    </rPh>
    <rPh sb="5" eb="7">
      <t>ジッセキ</t>
    </rPh>
    <rPh sb="8" eb="10">
      <t>タンカ</t>
    </rPh>
    <rPh sb="11" eb="12">
      <t>チガ</t>
    </rPh>
    <rPh sb="13" eb="15">
      <t>バアイ</t>
    </rPh>
    <rPh sb="16" eb="18">
      <t>ビコウ</t>
    </rPh>
    <rPh sb="18" eb="19">
      <t>ラン</t>
    </rPh>
    <rPh sb="20" eb="22">
      <t>リユウ</t>
    </rPh>
    <rPh sb="23" eb="25">
      <t>キニュウ</t>
    </rPh>
    <rPh sb="33" eb="35">
      <t>ケイビ</t>
    </rPh>
    <rPh sb="36" eb="38">
      <t>バアイ</t>
    </rPh>
    <rPh sb="39" eb="40">
      <t>ノゾ</t>
    </rPh>
    <phoneticPr fontId="2"/>
  </si>
  <si>
    <t>６）労務者支払額、員数及び平均単価の算出方法が確認できる資料を添付してください。（【完成後様式2、3】参照）</t>
    <rPh sb="2" eb="4">
      <t>ロウム</t>
    </rPh>
    <rPh sb="4" eb="5">
      <t>シャ</t>
    </rPh>
    <rPh sb="5" eb="7">
      <t>シハライ</t>
    </rPh>
    <rPh sb="7" eb="8">
      <t>ガク</t>
    </rPh>
    <rPh sb="9" eb="11">
      <t>インスウ</t>
    </rPh>
    <rPh sb="11" eb="12">
      <t>オヨ</t>
    </rPh>
    <rPh sb="13" eb="15">
      <t>ヘイキン</t>
    </rPh>
    <rPh sb="15" eb="17">
      <t>タンカ</t>
    </rPh>
    <rPh sb="18" eb="20">
      <t>サンシュツ</t>
    </rPh>
    <rPh sb="20" eb="22">
      <t>ホウホウ</t>
    </rPh>
    <rPh sb="23" eb="25">
      <t>カクニン</t>
    </rPh>
    <rPh sb="28" eb="30">
      <t>シリョウ</t>
    </rPh>
    <rPh sb="31" eb="33">
      <t>テンプ</t>
    </rPh>
    <rPh sb="42" eb="44">
      <t>カンセイ</t>
    </rPh>
    <rPh sb="44" eb="45">
      <t>ゴ</t>
    </rPh>
    <rPh sb="45" eb="47">
      <t>ヨウシキ</t>
    </rPh>
    <rPh sb="51" eb="53">
      <t>サンショウ</t>
    </rPh>
    <phoneticPr fontId="2"/>
  </si>
  <si>
    <t>　　　　※「延べ人数」ではなく、「配置人数」を記入してください。</t>
    <rPh sb="6" eb="7">
      <t>ノ</t>
    </rPh>
    <rPh sb="8" eb="10">
      <t>ニンズウ</t>
    </rPh>
    <rPh sb="17" eb="19">
      <t>ハイチ</t>
    </rPh>
    <rPh sb="19" eb="21">
      <t>ニンズウ</t>
    </rPh>
    <rPh sb="23" eb="25">
      <t>キニュウ</t>
    </rPh>
    <phoneticPr fontId="2"/>
  </si>
  <si>
    <t>４）支払が確認できる資料を添付してください。（【完成後様式2、3】参照）</t>
    <rPh sb="2" eb="4">
      <t>シハライ</t>
    </rPh>
    <rPh sb="5" eb="7">
      <t>カクニン</t>
    </rPh>
    <rPh sb="10" eb="12">
      <t>シリョウ</t>
    </rPh>
    <rPh sb="13" eb="15">
      <t>テンプ</t>
    </rPh>
    <rPh sb="24" eb="26">
      <t>カンセイ</t>
    </rPh>
    <rPh sb="26" eb="27">
      <t>ゴ</t>
    </rPh>
    <rPh sb="27" eb="29">
      <t>ヨウシキ</t>
    </rPh>
    <rPh sb="33" eb="35">
      <t>サンショウ</t>
    </rPh>
    <phoneticPr fontId="2"/>
  </si>
  <si>
    <t>＜添付資料＞
○外注に係わる資料
・当初契約書～最終契約書の写し
・請求・支払（金額、日付）が確認できる資料
・支払状況を整理した資料
※「完成後様式6」に記入した「全ての社」について添付</t>
    <rPh sb="18" eb="20">
      <t>トウショ</t>
    </rPh>
    <rPh sb="20" eb="23">
      <t>ケイヤクショ</t>
    </rPh>
    <rPh sb="24" eb="26">
      <t>サイシュウ</t>
    </rPh>
    <rPh sb="26" eb="28">
      <t>ケイヤク</t>
    </rPh>
    <rPh sb="28" eb="29">
      <t>ショ</t>
    </rPh>
    <rPh sb="30" eb="31">
      <t>ウツ</t>
    </rPh>
    <rPh sb="34" eb="36">
      <t>セイキュウ</t>
    </rPh>
    <rPh sb="40" eb="42">
      <t>キンガク</t>
    </rPh>
    <rPh sb="43" eb="45">
      <t>ヒヅケ</t>
    </rPh>
    <rPh sb="56" eb="58">
      <t>シハライ</t>
    </rPh>
    <rPh sb="58" eb="60">
      <t>ジョウキョウ</t>
    </rPh>
    <rPh sb="61" eb="63">
      <t>セイリ</t>
    </rPh>
    <rPh sb="65" eb="67">
      <t>シリョウ</t>
    </rPh>
    <rPh sb="70" eb="72">
      <t>カンセイ</t>
    </rPh>
    <rPh sb="72" eb="73">
      <t>ゴ</t>
    </rPh>
    <rPh sb="73" eb="75">
      <t>ヨウシキ</t>
    </rPh>
    <rPh sb="78" eb="80">
      <t>キニュウ</t>
    </rPh>
    <rPh sb="83" eb="84">
      <t>スベ</t>
    </rPh>
    <rPh sb="86" eb="87">
      <t>シャ</t>
    </rPh>
    <rPh sb="92" eb="94">
      <t>テンプ</t>
    </rPh>
    <phoneticPr fontId="2"/>
  </si>
  <si>
    <t>（２）現場環境改善費</t>
    <rPh sb="3" eb="5">
      <t>ゲンバ</t>
    </rPh>
    <rPh sb="5" eb="7">
      <t>カンキョウ</t>
    </rPh>
    <rPh sb="7" eb="9">
      <t>カイゼン</t>
    </rPh>
    <rPh sb="9" eb="10">
      <t>ヒ</t>
    </rPh>
    <phoneticPr fontId="2"/>
  </si>
  <si>
    <t xml:space="preserve">
【記入要領】
○「全ての下請」及び「全ての建設工事以外の社」について記入してください。
○単価契約の社については、最終契約相当額を記入してください。
＜添付資料＞
○外注に係わる資料
・全ての社の契約書の写し及び請求・支払が確認できる資料を添付してください。（【完成後様式2，3】参照）　</t>
    <rPh sb="2" eb="4">
      <t>キニュウ</t>
    </rPh>
    <rPh sb="4" eb="6">
      <t>ヨウリョウ</t>
    </rPh>
    <rPh sb="10" eb="11">
      <t>スベ</t>
    </rPh>
    <rPh sb="13" eb="15">
      <t>シタウケ</t>
    </rPh>
    <rPh sb="19" eb="20">
      <t>スベ</t>
    </rPh>
    <rPh sb="29" eb="30">
      <t>シャ</t>
    </rPh>
    <rPh sb="35" eb="37">
      <t>キニュウ</t>
    </rPh>
    <rPh sb="46" eb="48">
      <t>タンカ</t>
    </rPh>
    <rPh sb="48" eb="50">
      <t>ケイヤク</t>
    </rPh>
    <rPh sb="51" eb="52">
      <t>シャ</t>
    </rPh>
    <rPh sb="58" eb="60">
      <t>サイシュウ</t>
    </rPh>
    <rPh sb="60" eb="62">
      <t>ケイヤク</t>
    </rPh>
    <rPh sb="62" eb="64">
      <t>ソウトウ</t>
    </rPh>
    <rPh sb="64" eb="65">
      <t>ガク</t>
    </rPh>
    <rPh sb="66" eb="68">
      <t>キニュウ</t>
    </rPh>
    <rPh sb="95" eb="96">
      <t>スベ</t>
    </rPh>
    <rPh sb="98" eb="99">
      <t>シャ</t>
    </rPh>
    <rPh sb="100" eb="102">
      <t>ケイヤク</t>
    </rPh>
    <rPh sb="102" eb="103">
      <t>ショ</t>
    </rPh>
    <rPh sb="104" eb="105">
      <t>ウツ</t>
    </rPh>
    <rPh sb="106" eb="107">
      <t>オヨ</t>
    </rPh>
    <rPh sb="108" eb="110">
      <t>セイキュウ</t>
    </rPh>
    <rPh sb="122" eb="124">
      <t>テンプ</t>
    </rPh>
    <rPh sb="133" eb="135">
      <t>カンセイ</t>
    </rPh>
    <rPh sb="135" eb="136">
      <t>ゴ</t>
    </rPh>
    <phoneticPr fontId="2"/>
  </si>
  <si>
    <t>積算内訳書の比較表
＜添付資料＞
低入札価格調査で提出した工事費内訳書の様式1～様式3
重点調査の場合は重点調査資料</t>
    <rPh sb="0" eb="2">
      <t>セキサン</t>
    </rPh>
    <rPh sb="2" eb="4">
      <t>ウチワケ</t>
    </rPh>
    <rPh sb="4" eb="5">
      <t>ショ</t>
    </rPh>
    <rPh sb="6" eb="8">
      <t>ヒカク</t>
    </rPh>
    <rPh sb="8" eb="9">
      <t>ヒョウ</t>
    </rPh>
    <rPh sb="17" eb="20">
      <t>テイニュウサツ</t>
    </rPh>
    <rPh sb="20" eb="22">
      <t>カカク</t>
    </rPh>
    <rPh sb="22" eb="24">
      <t>チョウサ</t>
    </rPh>
    <rPh sb="25" eb="27">
      <t>テイシュツ</t>
    </rPh>
    <rPh sb="29" eb="35">
      <t>コウジヒウチワケショ</t>
    </rPh>
    <rPh sb="36" eb="38">
      <t>ヨウシキ</t>
    </rPh>
    <rPh sb="40" eb="42">
      <t>ヨウシキ</t>
    </rPh>
    <rPh sb="44" eb="46">
      <t>ジュウテン</t>
    </rPh>
    <rPh sb="46" eb="48">
      <t>チョウサ</t>
    </rPh>
    <rPh sb="49" eb="51">
      <t>バアイ</t>
    </rPh>
    <rPh sb="52" eb="54">
      <t>ジュウテン</t>
    </rPh>
    <rPh sb="54" eb="56">
      <t>チョウサ</t>
    </rPh>
    <rPh sb="56" eb="58">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</si>
</sst>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0\)"/>
    <numFmt numFmtId="178" formatCode="0_);\(0\)"/>
    <numFmt numFmtId="179" formatCode="0.0%"/>
    <numFmt numFmtId="180" formatCode="#,##0_);[Red]\(#,##0\)"/>
  </numFmts>
  <fonts count="44" x14ac:knownFonts="1">
    <font>
      <sz val="11"/>
      <name val="ＭＳ Ｐゴシック"/>
      <family val="3"/>
      <charset val="128"/>
    </font>
    <font>
      <sz val="11"/>
      <name val="ＭＳ Ｐゴシック"/>
      <family val="3"/>
      <charset val="128"/>
    </font>
    <font>
      <sz val="6"/>
      <name val="ＭＳ Ｐゴシック"/>
      <family val="3"/>
      <charset val="128"/>
    </font>
    <font>
      <b/>
      <sz val="12"/>
      <color indexed="81"/>
      <name val="ＭＳ Ｐゴシック"/>
      <family val="3"/>
      <charset val="128"/>
    </font>
    <font>
      <b/>
      <sz val="9"/>
      <color indexed="81"/>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sz val="11"/>
      <color indexed="10"/>
      <name val="ＭＳ ゴシック"/>
      <family val="3"/>
      <charset val="128"/>
    </font>
    <font>
      <b/>
      <sz val="14"/>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b/>
      <sz val="20"/>
      <name val="ＭＳ Ｐ明朝"/>
      <family val="1"/>
      <charset val="128"/>
    </font>
    <font>
      <sz val="20"/>
      <name val="ＭＳ Ｐ明朝"/>
      <family val="1"/>
      <charset val="128"/>
    </font>
    <font>
      <sz val="16"/>
      <name val="ＭＳ Ｐ明朝"/>
      <family val="1"/>
      <charset val="128"/>
    </font>
    <font>
      <sz val="11"/>
      <name val="ＭＳ Ｐ明朝"/>
      <family val="1"/>
      <charset val="128"/>
    </font>
    <font>
      <b/>
      <sz val="14"/>
      <name val="ＭＳ Ｐゴシック"/>
      <family val="3"/>
      <charset val="128"/>
    </font>
    <font>
      <b/>
      <sz val="18"/>
      <color indexed="81"/>
      <name val="ＭＳ Ｐゴシック"/>
      <family val="3"/>
      <charset val="128"/>
    </font>
    <font>
      <sz val="12"/>
      <color indexed="10"/>
      <name val="ＭＳ ゴシック"/>
      <family val="3"/>
      <charset val="128"/>
    </font>
    <font>
      <b/>
      <sz val="11"/>
      <name val="ＭＳ Ｐゴシック"/>
      <family val="3"/>
      <charset val="128"/>
    </font>
    <font>
      <sz val="12"/>
      <name val="ＭＳ Ｐ明朝"/>
      <family val="1"/>
      <charset val="128"/>
    </font>
    <font>
      <sz val="8"/>
      <name val="ＭＳ Ｐ明朝"/>
      <family val="1"/>
      <charset val="128"/>
    </font>
    <font>
      <sz val="9"/>
      <name val="ＭＳ Ｐ明朝"/>
      <family val="1"/>
      <charset val="128"/>
    </font>
    <font>
      <sz val="28"/>
      <name val="ＭＳ Ｐ明朝"/>
      <family val="1"/>
      <charset val="128"/>
    </font>
    <font>
      <sz val="10"/>
      <name val="ＭＳ Ｐ明朝"/>
      <family val="1"/>
      <charset val="128"/>
    </font>
    <font>
      <sz val="18"/>
      <name val="ＭＳ ゴシック"/>
      <family val="3"/>
      <charset val="128"/>
    </font>
    <font>
      <sz val="9"/>
      <name val="ＭＳ ゴシック"/>
      <family val="3"/>
      <charset val="128"/>
    </font>
    <font>
      <sz val="36"/>
      <name val="ＭＳ Ｐ明朝"/>
      <family val="1"/>
      <charset val="128"/>
    </font>
    <font>
      <b/>
      <sz val="18"/>
      <name val="ＭＳ Ｐ明朝"/>
      <family val="1"/>
      <charset val="128"/>
    </font>
    <font>
      <b/>
      <sz val="11"/>
      <name val="ＭＳ Ｐ明朝"/>
      <family val="1"/>
      <charset val="128"/>
    </font>
    <font>
      <sz val="8"/>
      <name val="ＭＳ Ｐゴシック"/>
      <family val="3"/>
      <charset val="128"/>
    </font>
    <font>
      <sz val="12"/>
      <color rgb="FFFF0000"/>
      <name val="ＭＳ ゴシック"/>
      <family val="3"/>
      <charset val="128"/>
    </font>
    <font>
      <sz val="10"/>
      <name val="ＭＳ Ｐゴシック"/>
      <family val="3"/>
      <charset val="128"/>
    </font>
    <font>
      <sz val="9"/>
      <color indexed="81"/>
      <name val="ＭＳ Ｐゴシック"/>
      <family val="3"/>
      <charset val="128"/>
    </font>
    <font>
      <b/>
      <sz val="16"/>
      <color indexed="81"/>
      <name val="ＭＳ Ｐゴシック"/>
      <family val="3"/>
      <charset val="128"/>
    </font>
    <font>
      <b/>
      <sz val="14"/>
      <color indexed="81"/>
      <name val="ＭＳ Ｐゴシック"/>
      <family val="3"/>
      <charset val="128"/>
    </font>
    <font>
      <b/>
      <sz val="11"/>
      <color indexed="81"/>
      <name val="ＭＳ Ｐゴシック"/>
      <family val="3"/>
      <charset val="128"/>
    </font>
    <font>
      <sz val="24"/>
      <color rgb="FFFF0000"/>
      <name val="ＭＳ ゴシック"/>
      <family val="3"/>
      <charset val="128"/>
    </font>
    <font>
      <b/>
      <sz val="26"/>
      <color rgb="FFFF0000"/>
      <name val="ＭＳ ゴシック"/>
      <family val="3"/>
      <charset val="128"/>
    </font>
    <font>
      <sz val="10"/>
      <color theme="1"/>
      <name val="ＭＳ ゴシック"/>
      <family val="3"/>
      <charset val="128"/>
    </font>
    <font>
      <sz val="11"/>
      <color theme="1"/>
      <name val="ＭＳ Ｐゴシック"/>
      <family val="3"/>
      <charset val="128"/>
    </font>
    <font>
      <sz val="11"/>
      <color theme="1"/>
      <name val="ＭＳ ゴシック"/>
      <family val="3"/>
      <charset val="128"/>
    </font>
    <font>
      <sz val="18"/>
      <color theme="1"/>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double">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thin">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531">
    <xf numFmtId="0" fontId="0" fillId="0" borderId="0" xfId="0"/>
    <xf numFmtId="0" fontId="5" fillId="0" borderId="1" xfId="0" applyFont="1" applyBorder="1" applyAlignment="1">
      <alignment shrinkToFit="1"/>
    </xf>
    <xf numFmtId="0" fontId="6" fillId="0" borderId="0" xfId="0" applyFont="1"/>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5" fillId="0" borderId="4" xfId="0" applyFont="1" applyBorder="1"/>
    <xf numFmtId="176" fontId="5" fillId="0" borderId="1" xfId="0" applyNumberFormat="1" applyFont="1" applyBorder="1"/>
    <xf numFmtId="0" fontId="5" fillId="0" borderId="5" xfId="0" applyFont="1" applyBorder="1"/>
    <xf numFmtId="0" fontId="5" fillId="0" borderId="7" xfId="0" applyFont="1" applyBorder="1"/>
    <xf numFmtId="0" fontId="5" fillId="0" borderId="3" xfId="0" applyFont="1" applyFill="1" applyBorder="1"/>
    <xf numFmtId="0" fontId="5" fillId="0" borderId="1" xfId="0" applyFont="1" applyFill="1" applyBorder="1"/>
    <xf numFmtId="0" fontId="5" fillId="0" borderId="8" xfId="0" applyFont="1" applyFill="1" applyBorder="1"/>
    <xf numFmtId="176" fontId="5" fillId="0" borderId="9" xfId="0" applyNumberFormat="1" applyFont="1" applyBorder="1"/>
    <xf numFmtId="0" fontId="5" fillId="0" borderId="10" xfId="0" applyFont="1" applyBorder="1"/>
    <xf numFmtId="0" fontId="5" fillId="0" borderId="8" xfId="0" applyFont="1" applyBorder="1"/>
    <xf numFmtId="0" fontId="5" fillId="0" borderId="0" xfId="0" applyFont="1" applyAlignment="1">
      <alignment horizontal="center" vertical="center"/>
    </xf>
    <xf numFmtId="180" fontId="5" fillId="2" borderId="1" xfId="0" applyNumberFormat="1" applyFont="1" applyFill="1" applyBorder="1" applyAlignment="1">
      <alignment horizontal="right"/>
    </xf>
    <xf numFmtId="180" fontId="5" fillId="0" borderId="1" xfId="0" applyNumberFormat="1" applyFont="1" applyBorder="1" applyAlignment="1">
      <alignment horizontal="right"/>
    </xf>
    <xf numFmtId="0" fontId="9" fillId="0" borderId="0" xfId="0" applyFont="1"/>
    <xf numFmtId="0" fontId="6" fillId="0" borderId="0" xfId="0" applyFont="1" applyAlignment="1">
      <alignment horizontal="center" vertical="center"/>
    </xf>
    <xf numFmtId="0" fontId="6" fillId="0" borderId="11" xfId="0" applyFont="1" applyBorder="1"/>
    <xf numFmtId="0" fontId="6" fillId="0" borderId="11" xfId="0" applyFont="1" applyFill="1" applyBorder="1"/>
    <xf numFmtId="0" fontId="6" fillId="0" borderId="12" xfId="0" applyFont="1" applyBorder="1"/>
    <xf numFmtId="0" fontId="6" fillId="0" borderId="0" xfId="0" applyFont="1" applyBorder="1"/>
    <xf numFmtId="0" fontId="6" fillId="0" borderId="0" xfId="0" applyFont="1" applyFill="1" applyBorder="1"/>
    <xf numFmtId="0" fontId="6" fillId="0" borderId="13" xfId="0" applyFont="1" applyBorder="1"/>
    <xf numFmtId="0" fontId="10" fillId="0" borderId="1" xfId="0" applyFont="1" applyBorder="1" applyAlignment="1">
      <alignment horizontal="center" vertical="center"/>
    </xf>
    <xf numFmtId="0" fontId="6" fillId="0" borderId="1" xfId="0" applyFont="1" applyBorder="1"/>
    <xf numFmtId="0" fontId="10" fillId="0" borderId="14" xfId="0" applyFont="1" applyBorder="1" applyAlignment="1">
      <alignment horizontal="center" vertical="center" wrapText="1"/>
    </xf>
    <xf numFmtId="0" fontId="6" fillId="0" borderId="6" xfId="0" applyFont="1" applyBorder="1" applyAlignment="1">
      <alignment vertical="center"/>
    </xf>
    <xf numFmtId="0" fontId="6" fillId="0" borderId="5" xfId="0" applyFont="1" applyBorder="1" applyAlignment="1">
      <alignment vertical="center"/>
    </xf>
    <xf numFmtId="0" fontId="6" fillId="3" borderId="1" xfId="0" applyFont="1" applyFill="1" applyBorder="1"/>
    <xf numFmtId="176" fontId="6" fillId="3" borderId="1" xfId="0" applyNumberFormat="1" applyFont="1" applyFill="1" applyBorder="1"/>
    <xf numFmtId="0" fontId="6" fillId="3" borderId="2" xfId="0" applyFont="1" applyFill="1" applyBorder="1"/>
    <xf numFmtId="0" fontId="5" fillId="3" borderId="1" xfId="0" applyFont="1" applyFill="1" applyBorder="1"/>
    <xf numFmtId="0" fontId="6" fillId="0" borderId="0" xfId="0" applyFont="1" applyFill="1" applyBorder="1" applyAlignment="1">
      <alignment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0" fillId="0" borderId="14" xfId="0" applyFont="1" applyBorder="1" applyAlignment="1">
      <alignment horizontal="center" vertical="center"/>
    </xf>
    <xf numFmtId="179" fontId="6" fillId="2" borderId="1" xfId="0" applyNumberFormat="1" applyFont="1" applyFill="1" applyBorder="1" applyAlignment="1">
      <alignment wrapText="1"/>
    </xf>
    <xf numFmtId="0" fontId="6" fillId="0" borderId="0" xfId="0" applyFont="1" applyAlignment="1">
      <alignment horizontal="center"/>
    </xf>
    <xf numFmtId="0" fontId="6" fillId="0" borderId="3" xfId="0" applyFont="1" applyBorder="1"/>
    <xf numFmtId="0" fontId="6" fillId="3" borderId="1" xfId="0" applyFont="1" applyFill="1" applyBorder="1" applyAlignment="1">
      <alignment vertical="center"/>
    </xf>
    <xf numFmtId="0" fontId="6" fillId="3" borderId="2" xfId="0" applyFont="1" applyFill="1" applyBorder="1" applyAlignment="1">
      <alignment vertical="center" wrapText="1"/>
    </xf>
    <xf numFmtId="0" fontId="6" fillId="3"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1" xfId="0" applyFont="1" applyFill="1" applyBorder="1" applyAlignment="1">
      <alignment horizontal="center" vertical="center" textRotation="255" wrapText="1"/>
    </xf>
    <xf numFmtId="176" fontId="6" fillId="3" borderId="3" xfId="0" applyNumberFormat="1" applyFont="1" applyFill="1" applyBorder="1" applyAlignment="1">
      <alignment wrapText="1"/>
    </xf>
    <xf numFmtId="0" fontId="6" fillId="3" borderId="1" xfId="0" applyFont="1" applyFill="1" applyBorder="1" applyAlignment="1">
      <alignment wrapText="1"/>
    </xf>
    <xf numFmtId="176" fontId="6" fillId="3" borderId="1" xfId="0" applyNumberFormat="1" applyFont="1" applyFill="1" applyBorder="1" applyAlignment="1"/>
    <xf numFmtId="0" fontId="15" fillId="0" borderId="0" xfId="0" applyFont="1" applyAlignment="1">
      <alignment horizontal="center" vertical="center"/>
    </xf>
    <xf numFmtId="0" fontId="17" fillId="0" borderId="0" xfId="0" applyFont="1" applyAlignment="1">
      <alignment wrapText="1"/>
    </xf>
    <xf numFmtId="38" fontId="5" fillId="2" borderId="1" xfId="1" applyFont="1" applyFill="1" applyBorder="1" applyAlignment="1">
      <alignment horizontal="right"/>
    </xf>
    <xf numFmtId="0" fontId="20" fillId="0" borderId="2" xfId="0" applyFont="1" applyBorder="1" applyAlignment="1">
      <alignment vertical="center"/>
    </xf>
    <xf numFmtId="0" fontId="15" fillId="0" borderId="0" xfId="0" applyFont="1"/>
    <xf numFmtId="0" fontId="21" fillId="0" borderId="0" xfId="0" applyFont="1"/>
    <xf numFmtId="0" fontId="22" fillId="0" borderId="0" xfId="0" applyFont="1"/>
    <xf numFmtId="0" fontId="23" fillId="0" borderId="0" xfId="0" applyFont="1"/>
    <xf numFmtId="0" fontId="24" fillId="0" borderId="0" xfId="0" applyFont="1" applyAlignment="1">
      <alignment horizontal="left" vertical="center"/>
    </xf>
    <xf numFmtId="0" fontId="25" fillId="0" borderId="0" xfId="0" applyFont="1" applyAlignment="1">
      <alignment horizontal="center"/>
    </xf>
    <xf numFmtId="0" fontId="25" fillId="0" borderId="0" xfId="0" applyFont="1"/>
    <xf numFmtId="0" fontId="21" fillId="0" borderId="1" xfId="0" applyFont="1" applyBorder="1"/>
    <xf numFmtId="0" fontId="25" fillId="0" borderId="1" xfId="0" applyFont="1" applyBorder="1" applyAlignment="1">
      <alignment horizontal="center"/>
    </xf>
    <xf numFmtId="0" fontId="21" fillId="0" borderId="14" xfId="0" applyFont="1" applyBorder="1" applyAlignment="1">
      <alignment horizontal="center"/>
    </xf>
    <xf numFmtId="0" fontId="21" fillId="0" borderId="1" xfId="0" applyFont="1" applyBorder="1" applyAlignment="1">
      <alignment horizontal="distributed" vertical="center"/>
    </xf>
    <xf numFmtId="0" fontId="25" fillId="0" borderId="14" xfId="0" applyFont="1" applyBorder="1" applyAlignment="1">
      <alignment horizontal="center" vertical="center"/>
    </xf>
    <xf numFmtId="0" fontId="21" fillId="0" borderId="1" xfId="0" applyFont="1" applyBorder="1" applyAlignment="1">
      <alignment horizontal="center" vertical="center"/>
    </xf>
    <xf numFmtId="0" fontId="6" fillId="4" borderId="2" xfId="0" applyFont="1" applyFill="1" applyBorder="1"/>
    <xf numFmtId="176" fontId="6" fillId="4" borderId="3" xfId="0" applyNumberFormat="1" applyFont="1" applyFill="1" applyBorder="1" applyAlignment="1"/>
    <xf numFmtId="0" fontId="6" fillId="0" borderId="22" xfId="0" applyFont="1" applyBorder="1" applyAlignment="1">
      <alignment vertical="center" shrinkToFit="1"/>
    </xf>
    <xf numFmtId="0" fontId="21" fillId="0" borderId="0" xfId="0" applyFont="1" applyBorder="1" applyAlignment="1">
      <alignment horizontal="distributed" vertical="center"/>
    </xf>
    <xf numFmtId="0" fontId="21" fillId="0" borderId="0" xfId="0" applyFont="1" applyBorder="1" applyAlignment="1">
      <alignment horizont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1" fillId="0" borderId="0" xfId="0" applyFont="1" applyBorder="1"/>
    <xf numFmtId="0" fontId="25" fillId="0" borderId="0" xfId="0" applyFont="1" applyBorder="1" applyAlignment="1">
      <alignment horizontal="distributed" vertical="center"/>
    </xf>
    <xf numFmtId="0" fontId="21" fillId="0" borderId="11" xfId="0" applyFont="1" applyBorder="1"/>
    <xf numFmtId="0" fontId="25" fillId="0" borderId="0" xfId="0" applyFont="1" applyBorder="1" applyAlignment="1">
      <alignment horizontal="center"/>
    </xf>
    <xf numFmtId="0" fontId="25" fillId="0" borderId="0" xfId="0" applyFont="1" applyBorder="1" applyAlignment="1">
      <alignment textRotation="255" wrapText="1"/>
    </xf>
    <xf numFmtId="0" fontId="25" fillId="0" borderId="0" xfId="0" applyFont="1" applyBorder="1" applyAlignment="1">
      <alignment vertical="center"/>
    </xf>
    <xf numFmtId="0" fontId="25" fillId="0" borderId="0" xfId="0" applyFont="1" applyBorder="1"/>
    <xf numFmtId="0" fontId="25" fillId="0" borderId="0" xfId="0" applyFont="1" applyBorder="1" applyAlignment="1">
      <alignment vertical="center" wrapText="1"/>
    </xf>
    <xf numFmtId="0" fontId="22" fillId="0" borderId="0" xfId="0" applyFont="1" applyBorder="1"/>
    <xf numFmtId="0" fontId="0" fillId="0" borderId="0" xfId="0" applyBorder="1" applyAlignment="1"/>
    <xf numFmtId="0" fontId="20" fillId="0" borderId="2" xfId="0" applyFont="1" applyFill="1" applyBorder="1" applyAlignment="1">
      <alignment vertical="center"/>
    </xf>
    <xf numFmtId="0" fontId="20" fillId="0" borderId="3" xfId="0" applyFont="1" applyFill="1" applyBorder="1" applyAlignment="1">
      <alignment vertical="center" wrapText="1"/>
    </xf>
    <xf numFmtId="0" fontId="6" fillId="0" borderId="15" xfId="0" applyFont="1" applyBorder="1" applyAlignment="1">
      <alignment vertical="center" shrinkToFit="1"/>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0" fillId="0" borderId="0" xfId="0" applyFont="1"/>
    <xf numFmtId="0" fontId="0" fillId="0" borderId="0" xfId="0" applyFont="1" applyAlignment="1">
      <alignment wrapText="1"/>
    </xf>
    <xf numFmtId="0" fontId="0" fillId="0" borderId="0" xfId="0" applyFont="1" applyAlignment="1">
      <alignment vertical="center"/>
    </xf>
    <xf numFmtId="0" fontId="0" fillId="0" borderId="1" xfId="0" applyFont="1" applyFill="1" applyBorder="1" applyAlignment="1">
      <alignment horizontal="center" vertical="center"/>
    </xf>
    <xf numFmtId="0" fontId="0" fillId="0" borderId="3" xfId="0" applyFont="1" applyFill="1" applyBorder="1" applyAlignment="1">
      <alignment vertical="center" wrapText="1"/>
    </xf>
    <xf numFmtId="0" fontId="0" fillId="0" borderId="3" xfId="0" applyFont="1" applyBorder="1" applyAlignment="1">
      <alignment vertical="center" wrapText="1"/>
    </xf>
    <xf numFmtId="0" fontId="0" fillId="0" borderId="1" xfId="0" applyFont="1" applyBorder="1" applyAlignment="1">
      <alignment horizontal="center" vertical="center"/>
    </xf>
    <xf numFmtId="0" fontId="0" fillId="0" borderId="0" xfId="0" applyFont="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6" fillId="0" borderId="10" xfId="0" applyFont="1" applyBorder="1" applyAlignment="1">
      <alignment vertical="center"/>
    </xf>
    <xf numFmtId="0" fontId="0" fillId="0" borderId="0" xfId="0" applyFont="1" applyAlignment="1">
      <alignment horizontal="left" wrapText="1"/>
    </xf>
    <xf numFmtId="0" fontId="5" fillId="0" borderId="6" xfId="0" applyFont="1" applyBorder="1"/>
    <xf numFmtId="0" fontId="5" fillId="0" borderId="3" xfId="0" applyFont="1" applyBorder="1"/>
    <xf numFmtId="0" fontId="5" fillId="0" borderId="2" xfId="0" applyFont="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2" xfId="0" applyFont="1" applyBorder="1" applyAlignment="1">
      <alignment horizontal="distributed" vertical="center"/>
    </xf>
    <xf numFmtId="0" fontId="25" fillId="0" borderId="3" xfId="0" applyFont="1" applyBorder="1" applyAlignment="1">
      <alignment horizontal="distributed" vertical="center"/>
    </xf>
    <xf numFmtId="179" fontId="6" fillId="2" borderId="8" xfId="0" applyNumberFormat="1" applyFont="1" applyFill="1" applyBorder="1" applyAlignment="1">
      <alignment wrapText="1"/>
    </xf>
    <xf numFmtId="0" fontId="5" fillId="0" borderId="3" xfId="0" applyFont="1" applyBorder="1" applyAlignment="1"/>
    <xf numFmtId="0" fontId="6" fillId="0" borderId="14" xfId="0" applyFont="1" applyBorder="1" applyAlignment="1">
      <alignment horizontal="center"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vertical="center" textRotation="255"/>
    </xf>
    <xf numFmtId="0" fontId="6" fillId="0" borderId="3" xfId="0" applyFont="1" applyBorder="1" applyAlignment="1">
      <alignment horizontal="center" vertical="center"/>
    </xf>
    <xf numFmtId="0" fontId="6" fillId="3" borderId="3" xfId="0" applyFont="1" applyFill="1" applyBorder="1" applyAlignment="1">
      <alignment horizontal="center" vertical="center"/>
    </xf>
    <xf numFmtId="0" fontId="6" fillId="0" borderId="15" xfId="0" applyFont="1" applyBorder="1" applyAlignment="1">
      <alignment horizontal="center" vertical="center" wrapText="1"/>
    </xf>
    <xf numFmtId="0" fontId="0" fillId="0" borderId="0" xfId="0" applyAlignment="1">
      <alignment vertical="center"/>
    </xf>
    <xf numFmtId="0" fontId="16" fillId="0" borderId="0" xfId="0" applyFont="1" applyAlignment="1">
      <alignment vertical="center"/>
    </xf>
    <xf numFmtId="0" fontId="16" fillId="0" borderId="0" xfId="0" applyFont="1" applyFill="1" applyAlignment="1">
      <alignment vertical="center"/>
    </xf>
    <xf numFmtId="0" fontId="13" fillId="0" borderId="0" xfId="0" applyFont="1" applyFill="1" applyAlignment="1">
      <alignment vertical="center"/>
    </xf>
    <xf numFmtId="0" fontId="0" fillId="0" borderId="0" xfId="0" applyFill="1" applyAlignment="1">
      <alignment vertical="center"/>
    </xf>
    <xf numFmtId="0" fontId="30" fillId="0" borderId="0" xfId="0" applyFont="1" applyAlignment="1">
      <alignment vertical="center"/>
    </xf>
    <xf numFmtId="0" fontId="0" fillId="0" borderId="30" xfId="0" applyFont="1" applyBorder="1" applyAlignment="1">
      <alignment vertical="top" wrapText="1"/>
    </xf>
    <xf numFmtId="0" fontId="1" fillId="0" borderId="26" xfId="0" applyFont="1" applyBorder="1" applyAlignment="1">
      <alignment vertical="top"/>
    </xf>
    <xf numFmtId="0" fontId="1" fillId="0" borderId="31" xfId="0" applyFont="1" applyBorder="1" applyAlignment="1">
      <alignment vertical="top"/>
    </xf>
    <xf numFmtId="0" fontId="1" fillId="0" borderId="0" xfId="0" applyFont="1" applyBorder="1" applyAlignment="1">
      <alignment vertical="top"/>
    </xf>
    <xf numFmtId="0" fontId="1" fillId="0" borderId="33" xfId="0" applyFont="1" applyBorder="1" applyAlignment="1">
      <alignment vertical="top"/>
    </xf>
    <xf numFmtId="0" fontId="1" fillId="0" borderId="34" xfId="0" applyFont="1" applyBorder="1" applyAlignment="1">
      <alignment vertical="top"/>
    </xf>
    <xf numFmtId="0" fontId="1" fillId="0" borderId="28" xfId="0" applyFont="1" applyBorder="1" applyAlignment="1">
      <alignment vertical="top"/>
    </xf>
    <xf numFmtId="0" fontId="1" fillId="0" borderId="35" xfId="0" applyFont="1" applyBorder="1" applyAlignment="1">
      <alignment vertical="top"/>
    </xf>
    <xf numFmtId="0" fontId="31" fillId="0" borderId="0" xfId="0" applyFont="1" applyAlignment="1">
      <alignment vertical="center"/>
    </xf>
    <xf numFmtId="0" fontId="31" fillId="0" borderId="0" xfId="0" applyFont="1" applyAlignment="1">
      <alignment horizontal="center" vertical="center"/>
    </xf>
    <xf numFmtId="0" fontId="31" fillId="6" borderId="6" xfId="0" applyFont="1" applyFill="1" applyBorder="1" applyAlignment="1">
      <alignment horizontal="center" vertical="center"/>
    </xf>
    <xf numFmtId="0" fontId="31" fillId="6" borderId="8"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56" xfId="0" applyFont="1" applyFill="1" applyBorder="1" applyAlignment="1">
      <alignment horizontal="center" vertical="center"/>
    </xf>
    <xf numFmtId="0" fontId="31" fillId="6" borderId="55" xfId="0" applyFont="1" applyFill="1" applyBorder="1" applyAlignment="1">
      <alignment horizontal="center" vertical="center"/>
    </xf>
    <xf numFmtId="0" fontId="31" fillId="6" borderId="59" xfId="0" applyFont="1" applyFill="1" applyBorder="1" applyAlignment="1">
      <alignment horizontal="center" vertical="center"/>
    </xf>
    <xf numFmtId="0" fontId="31" fillId="0" borderId="16" xfId="0" applyFont="1" applyBorder="1" applyAlignment="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38" fontId="31" fillId="0" borderId="10" xfId="1" applyFont="1" applyBorder="1" applyAlignment="1">
      <alignment vertical="center"/>
    </xf>
    <xf numFmtId="0" fontId="31" fillId="0" borderId="60" xfId="0" applyFont="1" applyBorder="1" applyAlignment="1">
      <alignment horizontal="center" vertical="center"/>
    </xf>
    <xf numFmtId="38" fontId="31" fillId="0" borderId="61" xfId="1" applyFont="1" applyBorder="1" applyAlignment="1">
      <alignment vertical="center"/>
    </xf>
    <xf numFmtId="38" fontId="31" fillId="0" borderId="14" xfId="1" applyFont="1" applyBorder="1" applyAlignment="1">
      <alignment vertical="center"/>
    </xf>
    <xf numFmtId="38" fontId="31" fillId="0" borderId="20" xfId="1" applyFont="1" applyBorder="1" applyAlignment="1">
      <alignment vertical="center"/>
    </xf>
    <xf numFmtId="57" fontId="31" fillId="0" borderId="1" xfId="0" applyNumberFormat="1" applyFont="1" applyBorder="1" applyAlignment="1">
      <alignment horizontal="center" vertical="center"/>
    </xf>
    <xf numFmtId="38" fontId="31" fillId="0" borderId="2" xfId="1" applyFont="1" applyBorder="1" applyAlignment="1">
      <alignment vertical="center"/>
    </xf>
    <xf numFmtId="57" fontId="31" fillId="0" borderId="62" xfId="0" applyNumberFormat="1" applyFont="1" applyBorder="1" applyAlignment="1">
      <alignment horizontal="center" vertical="center"/>
    </xf>
    <xf numFmtId="38" fontId="31" fillId="0" borderId="63" xfId="1" applyFont="1" applyBorder="1" applyAlignment="1">
      <alignment vertical="center"/>
    </xf>
    <xf numFmtId="38" fontId="31" fillId="0" borderId="1" xfId="1" applyFont="1" applyBorder="1" applyAlignment="1">
      <alignment vertical="center"/>
    </xf>
    <xf numFmtId="38" fontId="31" fillId="0" borderId="17" xfId="1" applyFont="1" applyBorder="1" applyAlignment="1">
      <alignment vertical="center"/>
    </xf>
    <xf numFmtId="38" fontId="31" fillId="7" borderId="1" xfId="1" applyFont="1" applyFill="1" applyBorder="1" applyAlignment="1">
      <alignment horizontal="center" vertical="center"/>
    </xf>
    <xf numFmtId="0" fontId="31" fillId="7" borderId="1" xfId="0" applyFont="1" applyFill="1" applyBorder="1" applyAlignment="1">
      <alignment horizontal="center" vertical="center"/>
    </xf>
    <xf numFmtId="38" fontId="31" fillId="7" borderId="2" xfId="1" applyFont="1" applyFill="1" applyBorder="1" applyAlignment="1">
      <alignment vertical="center"/>
    </xf>
    <xf numFmtId="0" fontId="31" fillId="7" borderId="62" xfId="0" applyFont="1" applyFill="1" applyBorder="1" applyAlignment="1">
      <alignment horizontal="center" vertical="center"/>
    </xf>
    <xf numFmtId="38" fontId="31" fillId="7" borderId="63" xfId="1" applyFont="1" applyFill="1" applyBorder="1" applyAlignment="1">
      <alignment vertical="center"/>
    </xf>
    <xf numFmtId="38" fontId="31" fillId="7" borderId="1" xfId="1" applyFont="1" applyFill="1" applyBorder="1" applyAlignment="1">
      <alignment vertical="center"/>
    </xf>
    <xf numFmtId="38" fontId="31" fillId="7" borderId="17" xfId="1" applyFont="1" applyFill="1" applyBorder="1" applyAlignment="1">
      <alignment vertical="center"/>
    </xf>
    <xf numFmtId="0" fontId="31" fillId="0" borderId="18" xfId="0" applyFont="1" applyBorder="1" applyAlignment="1">
      <alignment vertical="center"/>
    </xf>
    <xf numFmtId="0" fontId="31" fillId="0" borderId="1" xfId="0" applyFont="1" applyBorder="1" applyAlignment="1">
      <alignment horizontal="center" vertical="center"/>
    </xf>
    <xf numFmtId="0" fontId="31" fillId="0" borderId="62" xfId="0" applyFont="1" applyBorder="1" applyAlignment="1">
      <alignment horizontal="center" vertical="center"/>
    </xf>
    <xf numFmtId="0" fontId="31" fillId="0" borderId="25" xfId="0" applyFont="1" applyBorder="1" applyAlignment="1">
      <alignment vertical="center"/>
    </xf>
    <xf numFmtId="38" fontId="31" fillId="0" borderId="64" xfId="1" applyFont="1" applyBorder="1" applyAlignment="1">
      <alignment vertical="center"/>
    </xf>
    <xf numFmtId="0" fontId="31" fillId="0" borderId="64" xfId="0" applyFont="1" applyBorder="1" applyAlignment="1">
      <alignment horizontal="center" vertical="center"/>
    </xf>
    <xf numFmtId="38" fontId="31" fillId="0" borderId="65" xfId="1" applyFont="1" applyBorder="1" applyAlignment="1">
      <alignment vertical="center"/>
    </xf>
    <xf numFmtId="0" fontId="31" fillId="0" borderId="66" xfId="0" applyFont="1" applyBorder="1" applyAlignment="1">
      <alignment horizontal="center" vertical="center"/>
    </xf>
    <xf numFmtId="38" fontId="31" fillId="0" borderId="67" xfId="1" applyFont="1" applyBorder="1" applyAlignment="1">
      <alignment vertical="center"/>
    </xf>
    <xf numFmtId="38" fontId="31" fillId="0" borderId="19" xfId="1" applyFont="1" applyBorder="1" applyAlignment="1">
      <alignment vertical="center"/>
    </xf>
    <xf numFmtId="38" fontId="31" fillId="0" borderId="0" xfId="1" applyFont="1" applyAlignment="1">
      <alignment vertical="center"/>
    </xf>
    <xf numFmtId="0" fontId="32" fillId="0" borderId="0" xfId="0" applyFont="1" applyBorder="1" applyAlignment="1">
      <alignment vertical="center"/>
    </xf>
    <xf numFmtId="0" fontId="32" fillId="0" borderId="0" xfId="0" applyFont="1" applyBorder="1"/>
    <xf numFmtId="0" fontId="32" fillId="0" borderId="13" xfId="0" applyFont="1" applyBorder="1"/>
    <xf numFmtId="0" fontId="12" fillId="0" borderId="69" xfId="0" applyFont="1" applyBorder="1" applyAlignment="1">
      <alignment horizontal="center" vertical="center"/>
    </xf>
    <xf numFmtId="0" fontId="12" fillId="0" borderId="69" xfId="0" applyFont="1" applyBorder="1" applyAlignment="1">
      <alignment horizontal="center" vertical="center" wrapText="1"/>
    </xf>
    <xf numFmtId="0" fontId="12" fillId="8" borderId="70" xfId="0" applyFont="1" applyFill="1" applyBorder="1" applyAlignment="1">
      <alignment horizontal="center" vertical="center" wrapText="1"/>
    </xf>
    <xf numFmtId="0" fontId="12" fillId="0" borderId="70" xfId="0" applyFont="1" applyBorder="1" applyAlignment="1">
      <alignment horizontal="center" vertical="center" wrapText="1"/>
    </xf>
    <xf numFmtId="0" fontId="12" fillId="0" borderId="18" xfId="0" applyFont="1" applyBorder="1" applyAlignment="1">
      <alignment horizontal="center" vertical="center"/>
    </xf>
    <xf numFmtId="0" fontId="12" fillId="0" borderId="16" xfId="0" applyFont="1" applyBorder="1" applyAlignment="1">
      <alignment horizontal="center" vertical="center" wrapText="1"/>
    </xf>
    <xf numFmtId="0" fontId="12" fillId="8"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8"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5" xfId="0" applyFont="1" applyBorder="1" applyAlignment="1">
      <alignment horizontal="center" vertical="center"/>
    </xf>
    <xf numFmtId="0" fontId="12" fillId="0" borderId="25" xfId="0" applyFont="1" applyBorder="1" applyAlignment="1">
      <alignment horizontal="center" vertical="center" wrapText="1"/>
    </xf>
    <xf numFmtId="0" fontId="12" fillId="8"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wrapText="1"/>
    </xf>
    <xf numFmtId="0" fontId="12" fillId="8" borderId="17"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79" xfId="0" applyFont="1" applyBorder="1" applyAlignment="1">
      <alignment horizontal="center" vertical="center" wrapText="1"/>
    </xf>
    <xf numFmtId="0" fontId="12" fillId="8" borderId="80" xfId="0" applyFont="1" applyFill="1" applyBorder="1" applyAlignment="1">
      <alignment horizontal="center" vertical="center" wrapText="1"/>
    </xf>
    <xf numFmtId="0" fontId="12" fillId="0" borderId="80" xfId="0" applyFont="1" applyBorder="1" applyAlignment="1">
      <alignment horizontal="center" vertical="center" wrapText="1"/>
    </xf>
    <xf numFmtId="0" fontId="12" fillId="8" borderId="20" xfId="0" applyFont="1" applyFill="1" applyBorder="1" applyAlignment="1">
      <alignment horizontal="center" vertical="center"/>
    </xf>
    <xf numFmtId="0" fontId="12" fillId="0" borderId="20" xfId="0" applyFont="1" applyBorder="1" applyAlignment="1">
      <alignment horizontal="center"/>
    </xf>
    <xf numFmtId="0" fontId="12" fillId="8" borderId="17" xfId="0" applyFont="1" applyFill="1" applyBorder="1" applyAlignment="1">
      <alignment horizontal="center" vertical="center"/>
    </xf>
    <xf numFmtId="0" fontId="12" fillId="0" borderId="17" xfId="0" applyFont="1" applyBorder="1" applyAlignment="1">
      <alignment horizontal="center"/>
    </xf>
    <xf numFmtId="0" fontId="12" fillId="8" borderId="19" xfId="0" applyFont="1" applyFill="1" applyBorder="1" applyAlignment="1">
      <alignment horizontal="center" vertical="center"/>
    </xf>
    <xf numFmtId="0" fontId="12" fillId="0" borderId="19" xfId="0" applyFont="1" applyBorder="1"/>
    <xf numFmtId="0" fontId="12" fillId="0" borderId="0" xfId="0" applyFont="1"/>
    <xf numFmtId="0" fontId="12" fillId="0" borderId="18" xfId="0" applyFont="1" applyBorder="1" applyAlignment="1">
      <alignment horizontal="left" vertical="center"/>
    </xf>
    <xf numFmtId="0" fontId="6" fillId="0" borderId="0" xfId="0" applyFont="1" applyAlignment="1">
      <alignment horizontal="left" vertical="center"/>
    </xf>
    <xf numFmtId="0" fontId="25" fillId="0" borderId="0" xfId="0" applyFont="1" applyAlignment="1">
      <alignment horizontal="left" vertical="center"/>
    </xf>
    <xf numFmtId="0" fontId="12" fillId="0" borderId="16" xfId="0" applyFont="1" applyBorder="1" applyAlignment="1">
      <alignment horizontal="left" vertical="center"/>
    </xf>
    <xf numFmtId="0" fontId="6" fillId="0" borderId="11" xfId="0" applyFont="1" applyBorder="1" applyAlignment="1">
      <alignment vertical="center"/>
    </xf>
    <xf numFmtId="0" fontId="6" fillId="0" borderId="0" xfId="0" applyFont="1" applyBorder="1" applyAlignment="1">
      <alignment vertical="center"/>
    </xf>
    <xf numFmtId="0" fontId="16" fillId="5" borderId="0" xfId="0" applyFont="1" applyFill="1" applyAlignment="1">
      <alignment vertical="center"/>
    </xf>
    <xf numFmtId="0" fontId="16" fillId="5" borderId="0" xfId="0" applyFont="1" applyFill="1" applyAlignment="1">
      <alignment horizontal="center" vertical="center" shrinkToFit="1"/>
    </xf>
    <xf numFmtId="0" fontId="16" fillId="5" borderId="0" xfId="0" applyFont="1" applyFill="1" applyAlignment="1">
      <alignment horizontal="center" vertical="center"/>
    </xf>
    <xf numFmtId="0" fontId="30" fillId="0" borderId="0" xfId="0" applyFont="1" applyAlignment="1">
      <alignment horizontal="left" vertical="center"/>
    </xf>
    <xf numFmtId="0" fontId="16" fillId="0" borderId="0" xfId="0" applyFont="1" applyAlignment="1">
      <alignment horizontal="left" vertical="center"/>
    </xf>
    <xf numFmtId="0" fontId="0" fillId="0" borderId="8" xfId="0" applyFont="1" applyFill="1" applyBorder="1" applyAlignment="1">
      <alignment vertical="center" wrapText="1"/>
    </xf>
    <xf numFmtId="0" fontId="0" fillId="0" borderId="32" xfId="0" applyFont="1" applyBorder="1" applyAlignment="1">
      <alignment vertical="top"/>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horizontal="center" vertical="center"/>
    </xf>
    <xf numFmtId="0" fontId="38" fillId="0" borderId="0" xfId="0" applyFont="1"/>
    <xf numFmtId="0" fontId="39" fillId="0" borderId="0" xfId="0" applyFont="1"/>
    <xf numFmtId="0" fontId="41" fillId="0" borderId="1" xfId="0" applyFont="1" applyFill="1" applyBorder="1" applyAlignment="1">
      <alignment vertical="center" wrapText="1"/>
    </xf>
    <xf numFmtId="0" fontId="42" fillId="0" borderId="2" xfId="0" applyFont="1" applyBorder="1"/>
    <xf numFmtId="0" fontId="16" fillId="0" borderId="0" xfId="0" applyFont="1" applyFill="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9" fillId="5" borderId="0" xfId="0" applyFont="1" applyFill="1" applyAlignment="1">
      <alignment horizontal="center" vertical="center" shrinkToFit="1"/>
    </xf>
    <xf numFmtId="0" fontId="16" fillId="5" borderId="0" xfId="0" applyFont="1" applyFill="1" applyAlignment="1">
      <alignment horizontal="center" vertical="center"/>
    </xf>
    <xf numFmtId="0" fontId="12" fillId="0" borderId="0" xfId="0" applyFont="1" applyBorder="1" applyAlignment="1">
      <alignment horizontal="left" vertical="center"/>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4" xfId="0" applyFont="1" applyBorder="1" applyAlignment="1">
      <alignment horizontal="left" vertical="center" indent="1"/>
    </xf>
    <xf numFmtId="0" fontId="12" fillId="0" borderId="23"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 xfId="0" applyFont="1" applyBorder="1" applyAlignment="1">
      <alignment horizontal="left" vertical="center" indent="1"/>
    </xf>
    <xf numFmtId="0" fontId="12" fillId="0" borderId="26" xfId="0" applyFont="1" applyBorder="1" applyAlignment="1">
      <alignment horizontal="left" vertical="center"/>
    </xf>
    <xf numFmtId="0" fontId="12" fillId="0" borderId="74" xfId="0" applyFont="1" applyBorder="1" applyAlignment="1">
      <alignment horizontal="center" vertical="center" textRotation="255"/>
    </xf>
    <xf numFmtId="0" fontId="12" fillId="0" borderId="75" xfId="0" applyFont="1" applyBorder="1" applyAlignment="1">
      <alignment horizontal="center" vertical="center" textRotation="255"/>
    </xf>
    <xf numFmtId="0" fontId="12" fillId="0" borderId="76" xfId="0" applyFont="1" applyBorder="1" applyAlignment="1">
      <alignment horizontal="center" vertical="center" textRotation="255"/>
    </xf>
    <xf numFmtId="0" fontId="12" fillId="0" borderId="10" xfId="0" applyFont="1" applyBorder="1" applyAlignment="1">
      <alignment horizontal="left" vertical="center" wrapText="1" indent="1"/>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40" fillId="0" borderId="77" xfId="0" applyFont="1" applyBorder="1" applyAlignment="1">
      <alignment horizontal="left" vertical="center" wrapText="1" indent="1"/>
    </xf>
    <xf numFmtId="0" fontId="40" fillId="0" borderId="78" xfId="0" applyFont="1" applyBorder="1" applyAlignment="1">
      <alignment horizontal="left" vertical="center" wrapText="1" indent="1"/>
    </xf>
    <xf numFmtId="0" fontId="12" fillId="0" borderId="81" xfId="0" applyFont="1" applyBorder="1" applyAlignment="1">
      <alignment horizontal="center" vertical="center" textRotation="255"/>
    </xf>
    <xf numFmtId="0" fontId="12" fillId="0" borderId="22" xfId="0" applyFont="1" applyBorder="1" applyAlignment="1">
      <alignment horizontal="left" vertical="center" indent="1"/>
    </xf>
    <xf numFmtId="0" fontId="12" fillId="0" borderId="0" xfId="0" applyFont="1" applyAlignment="1">
      <alignment horizontal="left"/>
    </xf>
    <xf numFmtId="0" fontId="10" fillId="0" borderId="0" xfId="0" applyFont="1" applyAlignment="1">
      <alignment horizontal="center" vertical="center"/>
    </xf>
    <xf numFmtId="0" fontId="10" fillId="0" borderId="28" xfId="0" applyFont="1" applyBorder="1" applyAlignment="1">
      <alignment horizontal="center" vertical="center"/>
    </xf>
    <xf numFmtId="0" fontId="12" fillId="0" borderId="68" xfId="0" applyFont="1" applyBorder="1" applyAlignment="1">
      <alignment horizontal="center" vertical="center" textRotation="255"/>
    </xf>
    <xf numFmtId="0" fontId="12" fillId="0" borderId="71" xfId="0" applyFont="1" applyBorder="1" applyAlignment="1">
      <alignment horizontal="center" vertical="center" textRotation="255"/>
    </xf>
    <xf numFmtId="0" fontId="12" fillId="0" borderId="72" xfId="0" applyFont="1" applyBorder="1" applyAlignment="1">
      <alignment horizontal="center" vertical="center" textRotation="255"/>
    </xf>
    <xf numFmtId="0" fontId="12" fillId="0" borderId="29" xfId="0" applyFont="1" applyBorder="1" applyAlignment="1">
      <alignment horizontal="center" vertical="center"/>
    </xf>
    <xf numFmtId="0" fontId="12" fillId="0" borderId="11" xfId="0" applyFont="1" applyBorder="1" applyAlignment="1">
      <alignment horizontal="left" vertical="center" indent="1"/>
    </xf>
    <xf numFmtId="0" fontId="12" fillId="0" borderId="73" xfId="0" applyFont="1" applyBorder="1" applyAlignment="1">
      <alignment horizontal="left" vertical="center" indent="1"/>
    </xf>
    <xf numFmtId="0" fontId="33" fillId="0" borderId="0" xfId="0" applyFont="1" applyAlignment="1">
      <alignment horizontal="left" wrapText="1"/>
    </xf>
    <xf numFmtId="0" fontId="1" fillId="0" borderId="32" xfId="0" applyFont="1" applyBorder="1" applyAlignment="1">
      <alignment horizontal="left" vertical="top"/>
    </xf>
    <xf numFmtId="0" fontId="1" fillId="0" borderId="0" xfId="0" applyFont="1" applyBorder="1" applyAlignment="1">
      <alignment horizontal="left" vertical="top"/>
    </xf>
    <xf numFmtId="0" fontId="1" fillId="0" borderId="33" xfId="0" applyFont="1" applyBorder="1" applyAlignment="1">
      <alignment horizontal="left" vertical="top"/>
    </xf>
    <xf numFmtId="0" fontId="12" fillId="0" borderId="0" xfId="0" applyFont="1" applyAlignment="1">
      <alignment horizontal="left" vertical="center"/>
    </xf>
    <xf numFmtId="0" fontId="9" fillId="0" borderId="0" xfId="0" applyFont="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left" vertical="center" wrapText="1"/>
    </xf>
    <xf numFmtId="0" fontId="6" fillId="0" borderId="26" xfId="0" applyFont="1" applyBorder="1" applyAlignment="1">
      <alignment horizontal="left" vertical="center" wrapText="1"/>
    </xf>
    <xf numFmtId="0" fontId="6" fillId="0" borderId="31"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left" vertical="center" wrapText="1"/>
    </xf>
    <xf numFmtId="0" fontId="6" fillId="0" borderId="40" xfId="0" applyFont="1" applyBorder="1" applyAlignment="1">
      <alignment horizontal="left" vertical="center" wrapText="1"/>
    </xf>
    <xf numFmtId="0" fontId="6" fillId="0" borderId="28" xfId="0" applyFont="1" applyBorder="1" applyAlignment="1">
      <alignment horizontal="left" vertical="center" wrapText="1"/>
    </xf>
    <xf numFmtId="0" fontId="6" fillId="0" borderId="35" xfId="0" applyFont="1" applyBorder="1" applyAlignment="1">
      <alignment horizontal="left" vertical="center" wrapText="1"/>
    </xf>
    <xf numFmtId="0" fontId="0" fillId="0" borderId="32" xfId="0" applyFont="1" applyBorder="1" applyAlignment="1">
      <alignment horizontal="left" vertical="top"/>
    </xf>
    <xf numFmtId="0" fontId="0" fillId="0" borderId="0" xfId="0" applyFont="1" applyBorder="1" applyAlignment="1">
      <alignment horizontal="left" vertical="top"/>
    </xf>
    <xf numFmtId="0" fontId="0" fillId="0" borderId="33" xfId="0" applyFont="1" applyBorder="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xf>
    <xf numFmtId="0" fontId="5" fillId="0" borderId="22" xfId="0" applyFont="1" applyBorder="1" applyAlignment="1"/>
    <xf numFmtId="180" fontId="5" fillId="2" borderId="2" xfId="0" applyNumberFormat="1" applyFont="1" applyFill="1" applyBorder="1" applyAlignment="1">
      <alignment horizontal="right"/>
    </xf>
    <xf numFmtId="180" fontId="5" fillId="2" borderId="3" xfId="0" applyNumberFormat="1" applyFont="1" applyFill="1" applyBorder="1" applyAlignment="1">
      <alignment horizontal="right"/>
    </xf>
    <xf numFmtId="0" fontId="5" fillId="0" borderId="2" xfId="0" applyFont="1" applyBorder="1"/>
    <xf numFmtId="0" fontId="5" fillId="0" borderId="3" xfId="0" applyFont="1" applyBorder="1"/>
    <xf numFmtId="180" fontId="5" fillId="0" borderId="2" xfId="0" applyNumberFormat="1" applyFont="1" applyBorder="1" applyAlignment="1">
      <alignment horizontal="right"/>
    </xf>
    <xf numFmtId="180" fontId="5" fillId="0" borderId="3" xfId="0" applyNumberFormat="1" applyFont="1" applyBorder="1" applyAlignment="1">
      <alignment horizontal="right"/>
    </xf>
    <xf numFmtId="0" fontId="8" fillId="0" borderId="22" xfId="0" applyFont="1" applyBorder="1" applyAlignment="1"/>
    <xf numFmtId="0" fontId="5" fillId="0" borderId="6" xfId="0" applyFont="1" applyBorder="1"/>
    <xf numFmtId="0" fontId="5" fillId="0" borderId="2" xfId="0" applyFont="1" applyBorder="1" applyAlignment="1">
      <alignment shrinkToFit="1"/>
    </xf>
    <xf numFmtId="0" fontId="5" fillId="0" borderId="3" xfId="0" applyFont="1" applyBorder="1" applyAlignment="1">
      <alignment shrinkToFit="1"/>
    </xf>
    <xf numFmtId="180" fontId="5" fillId="0" borderId="6" xfId="0" applyNumberFormat="1" applyFont="1" applyBorder="1" applyAlignment="1">
      <alignment horizontal="right"/>
    </xf>
    <xf numFmtId="180" fontId="5" fillId="0" borderId="12" xfId="0" applyNumberFormat="1" applyFont="1" applyBorder="1" applyAlignment="1">
      <alignment horizontal="right"/>
    </xf>
    <xf numFmtId="180" fontId="5" fillId="0" borderId="10" xfId="0" applyNumberFormat="1" applyFont="1" applyBorder="1" applyAlignment="1">
      <alignment horizontal="right"/>
    </xf>
    <xf numFmtId="180" fontId="5" fillId="0" borderId="15" xfId="0" applyNumberFormat="1" applyFont="1" applyBorder="1" applyAlignment="1">
      <alignment horizontal="right"/>
    </xf>
    <xf numFmtId="38" fontId="5" fillId="2" borderId="2" xfId="1" applyFont="1" applyFill="1" applyBorder="1" applyAlignment="1">
      <alignment horizontal="right"/>
    </xf>
    <xf numFmtId="38" fontId="5" fillId="2" borderId="3" xfId="1" applyFont="1" applyFill="1" applyBorder="1" applyAlignment="1">
      <alignment horizontal="right"/>
    </xf>
    <xf numFmtId="0" fontId="7" fillId="0" borderId="0" xfId="0" applyFont="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19" fillId="0" borderId="0" xfId="0" applyFont="1" applyAlignment="1">
      <alignment horizontal="left" vertical="center"/>
    </xf>
    <xf numFmtId="0" fontId="24" fillId="0" borderId="0" xfId="0" applyFont="1" applyAlignment="1">
      <alignment horizontal="right"/>
    </xf>
    <xf numFmtId="0" fontId="26" fillId="0" borderId="0" xfId="0" applyFont="1" applyAlignment="1">
      <alignment horizontal="left" vertical="center"/>
    </xf>
    <xf numFmtId="0" fontId="28" fillId="0" borderId="0" xfId="0" applyFont="1" applyAlignment="1">
      <alignment horizontal="center" vertical="center"/>
    </xf>
    <xf numFmtId="0" fontId="21" fillId="0" borderId="2" xfId="0" applyFont="1" applyBorder="1" applyAlignment="1">
      <alignment horizontal="distributed" vertical="center"/>
    </xf>
    <xf numFmtId="0" fontId="21" fillId="0" borderId="3" xfId="0" applyFont="1" applyBorder="1" applyAlignment="1">
      <alignment horizontal="distributed" vertical="center"/>
    </xf>
    <xf numFmtId="0" fontId="21" fillId="0" borderId="1" xfId="0" applyFont="1" applyBorder="1" applyAlignment="1">
      <alignment horizont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16" fillId="0" borderId="6" xfId="0"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22" xfId="0" applyFont="1" applyBorder="1" applyAlignment="1">
      <alignment horizontal="left" vertical="center"/>
    </xf>
    <xf numFmtId="0" fontId="16" fillId="0" borderId="15" xfId="0" applyFont="1" applyBorder="1" applyAlignment="1">
      <alignment horizontal="left" vertical="center"/>
    </xf>
    <xf numFmtId="0" fontId="25" fillId="0" borderId="8" xfId="0" applyFont="1" applyBorder="1" applyAlignment="1">
      <alignment horizontal="center" textRotation="255" wrapText="1"/>
    </xf>
    <xf numFmtId="0" fontId="25" fillId="0" borderId="7" xfId="0" applyFont="1" applyBorder="1" applyAlignment="1">
      <alignment horizontal="center" textRotation="255" wrapText="1"/>
    </xf>
    <xf numFmtId="0" fontId="25" fillId="0" borderId="14" xfId="0" applyFont="1" applyBorder="1" applyAlignment="1">
      <alignment horizontal="center" textRotation="255" wrapText="1"/>
    </xf>
    <xf numFmtId="0" fontId="25" fillId="0" borderId="2" xfId="0" applyFont="1" applyBorder="1" applyAlignment="1">
      <alignment horizontal="distributed" vertical="center"/>
    </xf>
    <xf numFmtId="0" fontId="25" fillId="0" borderId="4" xfId="0" applyFont="1" applyBorder="1" applyAlignment="1">
      <alignment horizontal="distributed" vertical="center"/>
    </xf>
    <xf numFmtId="0" fontId="25" fillId="0" borderId="3" xfId="0" applyFont="1" applyBorder="1" applyAlignment="1">
      <alignment horizontal="distributed" vertical="center"/>
    </xf>
    <xf numFmtId="0" fontId="25" fillId="0" borderId="6" xfId="0" applyFont="1" applyBorder="1" applyAlignment="1">
      <alignment horizontal="distributed" vertical="center"/>
    </xf>
    <xf numFmtId="0" fontId="25" fillId="0" borderId="11" xfId="0" applyFont="1" applyBorder="1" applyAlignment="1">
      <alignment horizontal="distributed" vertical="center"/>
    </xf>
    <xf numFmtId="0" fontId="25" fillId="0" borderId="12" xfId="0" applyFont="1" applyBorder="1" applyAlignment="1">
      <alignment horizontal="distributed" vertical="center"/>
    </xf>
    <xf numFmtId="0" fontId="21" fillId="0" borderId="6" xfId="0" applyFont="1" applyBorder="1" applyAlignment="1">
      <alignment horizontal="distributed" vertical="center"/>
    </xf>
    <xf numFmtId="0" fontId="21" fillId="0" borderId="12" xfId="0" applyFont="1" applyBorder="1" applyAlignment="1">
      <alignment horizontal="distributed" vertical="center"/>
    </xf>
    <xf numFmtId="0" fontId="25" fillId="0" borderId="2" xfId="0" applyFont="1" applyBorder="1" applyAlignment="1">
      <alignment horizontal="distributed" vertical="center" wrapText="1"/>
    </xf>
    <xf numFmtId="0" fontId="25" fillId="0" borderId="3" xfId="0" applyFont="1" applyBorder="1" applyAlignment="1">
      <alignment horizontal="distributed"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43" fillId="0" borderId="41" xfId="0" applyFont="1" applyBorder="1" applyAlignment="1">
      <alignment horizontal="left" vertical="top" wrapText="1"/>
    </xf>
    <xf numFmtId="0" fontId="43" fillId="0" borderId="24" xfId="0" applyFont="1" applyBorder="1" applyAlignment="1">
      <alignment horizontal="left" vertical="top" wrapText="1"/>
    </xf>
    <xf numFmtId="0" fontId="43" fillId="0" borderId="42" xfId="0" applyFont="1" applyBorder="1" applyAlignment="1">
      <alignment horizontal="left" vertical="top" wrapText="1"/>
    </xf>
    <xf numFmtId="0" fontId="43" fillId="0" borderId="43" xfId="0" applyFont="1" applyBorder="1" applyAlignment="1">
      <alignment horizontal="left" vertical="top" wrapText="1"/>
    </xf>
    <xf numFmtId="0" fontId="43" fillId="0" borderId="0" xfId="0" applyFont="1" applyBorder="1" applyAlignment="1">
      <alignment horizontal="left" vertical="top" wrapText="1"/>
    </xf>
    <xf numFmtId="0" fontId="43" fillId="0" borderId="44" xfId="0" applyFont="1" applyBorder="1" applyAlignment="1">
      <alignment horizontal="left" vertical="top" wrapText="1"/>
    </xf>
    <xf numFmtId="0" fontId="43" fillId="0" borderId="45" xfId="0" applyFont="1" applyBorder="1" applyAlignment="1">
      <alignment horizontal="left" vertical="top" wrapText="1"/>
    </xf>
    <xf numFmtId="0" fontId="43" fillId="0" borderId="46" xfId="0" applyFont="1" applyBorder="1" applyAlignment="1">
      <alignment horizontal="left" vertical="top" wrapText="1"/>
    </xf>
    <xf numFmtId="0" fontId="43" fillId="0" borderId="47" xfId="0" applyFont="1" applyBorder="1" applyAlignment="1">
      <alignment horizontal="left" vertical="top" wrapText="1"/>
    </xf>
    <xf numFmtId="0" fontId="31" fillId="6" borderId="51" xfId="0" applyFont="1" applyFill="1" applyBorder="1" applyAlignment="1">
      <alignment horizontal="center" vertical="center"/>
    </xf>
    <xf numFmtId="0" fontId="31" fillId="6" borderId="29" xfId="0" applyFont="1" applyFill="1" applyBorder="1" applyAlignment="1">
      <alignment horizontal="center" vertical="center"/>
    </xf>
    <xf numFmtId="0" fontId="31" fillId="6" borderId="52" xfId="0" applyFont="1" applyFill="1" applyBorder="1" applyAlignment="1">
      <alignment horizontal="center" vertical="center"/>
    </xf>
    <xf numFmtId="0" fontId="31" fillId="6" borderId="8" xfId="0" applyFont="1" applyFill="1" applyBorder="1" applyAlignment="1">
      <alignment horizontal="center" vertical="center"/>
    </xf>
    <xf numFmtId="0" fontId="31" fillId="6" borderId="55" xfId="0" applyFont="1" applyFill="1" applyBorder="1" applyAlignment="1">
      <alignment horizontal="center" vertical="center"/>
    </xf>
    <xf numFmtId="0" fontId="31" fillId="6" borderId="6" xfId="0" applyFont="1" applyFill="1" applyBorder="1" applyAlignment="1">
      <alignment horizontal="center" vertical="center"/>
    </xf>
    <xf numFmtId="0" fontId="31" fillId="6" borderId="56" xfId="0" applyFont="1" applyFill="1" applyBorder="1" applyAlignment="1">
      <alignment horizontal="center" vertical="center"/>
    </xf>
    <xf numFmtId="0" fontId="31" fillId="6" borderId="53" xfId="0" applyFont="1" applyFill="1" applyBorder="1" applyAlignment="1">
      <alignment horizontal="center" vertical="center"/>
    </xf>
    <xf numFmtId="0" fontId="31" fillId="6" borderId="57" xfId="0" applyFont="1" applyFill="1" applyBorder="1" applyAlignment="1">
      <alignment horizontal="center" vertical="center"/>
    </xf>
    <xf numFmtId="0" fontId="31" fillId="6" borderId="54" xfId="0" applyFont="1" applyFill="1" applyBorder="1" applyAlignment="1">
      <alignment horizontal="center" vertical="center"/>
    </xf>
    <xf numFmtId="0" fontId="31" fillId="6" borderId="58" xfId="0" applyFont="1" applyFill="1" applyBorder="1" applyAlignment="1">
      <alignment horizontal="center" vertical="center"/>
    </xf>
    <xf numFmtId="0" fontId="31" fillId="0" borderId="23" xfId="0" applyFont="1" applyBorder="1" applyAlignment="1">
      <alignment horizontal="center" vertical="center"/>
    </xf>
    <xf numFmtId="0" fontId="31" fillId="0" borderId="37" xfId="0" applyFont="1" applyBorder="1" applyAlignment="1">
      <alignment horizontal="center" vertical="center"/>
    </xf>
    <xf numFmtId="0" fontId="31" fillId="0" borderId="16" xfId="0" applyFont="1" applyBorder="1" applyAlignment="1">
      <alignment horizontal="center" vertical="center"/>
    </xf>
    <xf numFmtId="38" fontId="31" fillId="0" borderId="8" xfId="1" applyFont="1" applyBorder="1" applyAlignment="1">
      <alignment horizontal="right" vertical="center"/>
    </xf>
    <xf numFmtId="38" fontId="31" fillId="0" borderId="7" xfId="1" applyFont="1" applyBorder="1" applyAlignment="1">
      <alignment horizontal="right" vertical="center"/>
    </xf>
    <xf numFmtId="38" fontId="31" fillId="0" borderId="14" xfId="1" applyFont="1" applyBorder="1" applyAlignment="1">
      <alignment horizontal="right" vertical="center"/>
    </xf>
    <xf numFmtId="0" fontId="31" fillId="6" borderId="36" xfId="0" applyFont="1" applyFill="1" applyBorder="1" applyAlignment="1">
      <alignment horizontal="center" vertical="center"/>
    </xf>
    <xf numFmtId="0" fontId="31" fillId="6" borderId="37"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48" xfId="0" applyFont="1" applyFill="1" applyBorder="1" applyAlignment="1">
      <alignment horizontal="center" vertical="center"/>
    </xf>
    <xf numFmtId="0" fontId="31" fillId="6" borderId="7" xfId="0" applyFont="1" applyFill="1" applyBorder="1" applyAlignment="1">
      <alignment horizontal="center" vertical="center"/>
    </xf>
    <xf numFmtId="0" fontId="31" fillId="6" borderId="49" xfId="0" applyFont="1" applyFill="1" applyBorder="1" applyAlignment="1">
      <alignment horizontal="center" vertical="center"/>
    </xf>
    <xf numFmtId="0" fontId="31" fillId="6" borderId="50" xfId="0" applyFont="1" applyFill="1" applyBorder="1" applyAlignment="1">
      <alignment horizontal="center" vertical="center"/>
    </xf>
    <xf numFmtId="179" fontId="6" fillId="2" borderId="8" xfId="0" applyNumberFormat="1" applyFont="1" applyFill="1" applyBorder="1" applyAlignment="1">
      <alignment wrapText="1"/>
    </xf>
    <xf numFmtId="179" fontId="6" fillId="2" borderId="14" xfId="0" applyNumberFormat="1" applyFont="1" applyFill="1" applyBorder="1" applyAlignment="1">
      <alignment wrapText="1"/>
    </xf>
    <xf numFmtId="0" fontId="6" fillId="3" borderId="8" xfId="0" applyFont="1" applyFill="1" applyBorder="1" applyAlignment="1">
      <alignment wrapText="1"/>
    </xf>
    <xf numFmtId="0" fontId="6" fillId="3" borderId="14" xfId="0" applyFont="1" applyFill="1" applyBorder="1" applyAlignment="1">
      <alignment wrapText="1"/>
    </xf>
    <xf numFmtId="38" fontId="6" fillId="3" borderId="8" xfId="1" applyFont="1" applyFill="1" applyBorder="1" applyAlignment="1"/>
    <xf numFmtId="38" fontId="6" fillId="3" borderId="14" xfId="1" applyFont="1" applyFill="1" applyBorder="1" applyAlignment="1"/>
    <xf numFmtId="38" fontId="6" fillId="2" borderId="8" xfId="1" applyFont="1" applyFill="1" applyBorder="1" applyAlignment="1">
      <alignment horizontal="center"/>
    </xf>
    <xf numFmtId="38" fontId="6" fillId="2" borderId="14" xfId="1" applyFont="1" applyFill="1" applyBorder="1" applyAlignment="1">
      <alignment horizontal="center"/>
    </xf>
    <xf numFmtId="38" fontId="6" fillId="4" borderId="8" xfId="1" applyFont="1" applyFill="1" applyBorder="1" applyAlignment="1"/>
    <xf numFmtId="38" fontId="6" fillId="4" borderId="14" xfId="1" applyFont="1" applyFill="1" applyBorder="1" applyAlignment="1"/>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0" fillId="0" borderId="1" xfId="0" applyFont="1" applyBorder="1" applyAlignment="1">
      <alignment horizontal="center" vertical="center" wrapText="1"/>
    </xf>
    <xf numFmtId="0" fontId="6" fillId="0" borderId="8"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3" xfId="0" applyFont="1" applyBorder="1" applyAlignment="1"/>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3" borderId="8" xfId="0" applyFont="1" applyFill="1" applyBorder="1" applyAlignment="1">
      <alignment vertical="center" wrapText="1"/>
    </xf>
    <xf numFmtId="0" fontId="6" fillId="3" borderId="14" xfId="0" applyFont="1" applyFill="1" applyBorder="1" applyAlignment="1">
      <alignment vertical="center" wrapText="1"/>
    </xf>
    <xf numFmtId="0" fontId="6" fillId="3" borderId="8" xfId="0" applyFont="1" applyFill="1" applyBorder="1" applyAlignment="1">
      <alignment horizontal="center"/>
    </xf>
    <xf numFmtId="0" fontId="6" fillId="3" borderId="14" xfId="0" applyFont="1" applyFill="1" applyBorder="1" applyAlignment="1">
      <alignment horizontal="center"/>
    </xf>
    <xf numFmtId="38" fontId="6" fillId="2" borderId="8" xfId="1" applyFont="1" applyFill="1" applyBorder="1" applyAlignment="1"/>
    <xf numFmtId="38" fontId="6" fillId="2" borderId="14" xfId="1" applyFont="1" applyFill="1" applyBorder="1" applyAlignment="1"/>
    <xf numFmtId="38" fontId="6" fillId="0" borderId="8" xfId="1" applyFont="1" applyFill="1" applyBorder="1" applyAlignment="1"/>
    <xf numFmtId="38" fontId="6" fillId="0" borderId="14" xfId="1" applyFont="1" applyFill="1" applyBorder="1" applyAlignment="1"/>
    <xf numFmtId="0" fontId="10" fillId="0" borderId="8" xfId="0" applyFont="1" applyBorder="1" applyAlignment="1">
      <alignment shrinkToFit="1"/>
    </xf>
    <xf numFmtId="0" fontId="10" fillId="0" borderId="14" xfId="0" applyFont="1" applyBorder="1" applyAlignment="1">
      <alignment shrinkToFit="1"/>
    </xf>
    <xf numFmtId="0" fontId="10" fillId="0" borderId="8" xfId="0" applyFont="1" applyBorder="1" applyAlignment="1">
      <alignment wrapText="1"/>
    </xf>
    <xf numFmtId="0" fontId="10" fillId="0" borderId="14" xfId="0" applyFont="1" applyBorder="1" applyAlignment="1">
      <alignment wrapText="1"/>
    </xf>
    <xf numFmtId="0" fontId="6" fillId="0" borderId="8" xfId="0" applyFont="1" applyFill="1" applyBorder="1" applyAlignment="1">
      <alignment horizontal="center"/>
    </xf>
    <xf numFmtId="0" fontId="6" fillId="0" borderId="14" xfId="0" applyFont="1" applyFill="1" applyBorder="1" applyAlignment="1">
      <alignment horizontal="center"/>
    </xf>
    <xf numFmtId="38" fontId="6" fillId="0" borderId="8" xfId="1" applyFont="1" applyBorder="1" applyAlignment="1"/>
    <xf numFmtId="38" fontId="6" fillId="0" borderId="14" xfId="1" applyFont="1" applyBorder="1" applyAlignment="1"/>
    <xf numFmtId="0" fontId="6" fillId="0" borderId="8" xfId="0" applyFont="1" applyBorder="1" applyAlignment="1">
      <alignment horizontal="center"/>
    </xf>
    <xf numFmtId="0" fontId="6" fillId="0" borderId="14" xfId="0" applyFont="1" applyBorder="1" applyAlignment="1">
      <alignment horizontal="center"/>
    </xf>
    <xf numFmtId="0" fontId="6" fillId="0" borderId="0" xfId="0" applyFont="1" applyBorder="1" applyAlignment="1">
      <alignment wrapText="1"/>
    </xf>
    <xf numFmtId="0" fontId="5" fillId="3" borderId="8" xfId="0" applyFont="1" applyFill="1" applyBorder="1" applyAlignment="1">
      <alignment vertical="center" wrapText="1"/>
    </xf>
    <xf numFmtId="0" fontId="5" fillId="3" borderId="14" xfId="0" applyFont="1" applyFill="1" applyBorder="1" applyAlignment="1">
      <alignment vertical="center" wrapText="1"/>
    </xf>
    <xf numFmtId="0" fontId="27" fillId="3" borderId="8" xfId="0" applyFont="1" applyFill="1" applyBorder="1" applyAlignment="1">
      <alignment vertical="center" wrapText="1"/>
    </xf>
    <xf numFmtId="0" fontId="27" fillId="3" borderId="14" xfId="0" applyFont="1" applyFill="1" applyBorder="1" applyAlignment="1">
      <alignment vertical="center" wrapText="1"/>
    </xf>
    <xf numFmtId="0" fontId="0" fillId="0" borderId="14" xfId="0" applyBorder="1" applyAlignment="1"/>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22" xfId="0" applyFont="1" applyBorder="1" applyAlignment="1">
      <alignment vertical="center"/>
    </xf>
    <xf numFmtId="0" fontId="6" fillId="0" borderId="15" xfId="0" applyFont="1" applyBorder="1" applyAlignment="1">
      <alignment vertical="center"/>
    </xf>
    <xf numFmtId="0" fontId="11" fillId="2" borderId="2" xfId="0" applyFont="1" applyFill="1" applyBorder="1" applyAlignment="1">
      <alignment vertical="center"/>
    </xf>
    <xf numFmtId="0" fontId="11" fillId="2" borderId="4" xfId="0" applyFont="1" applyFill="1" applyBorder="1" applyAlignment="1">
      <alignment vertical="center"/>
    </xf>
    <xf numFmtId="0" fontId="11" fillId="2" borderId="3" xfId="0" applyFont="1" applyFill="1" applyBorder="1" applyAlignment="1">
      <alignment vertical="center"/>
    </xf>
    <xf numFmtId="0" fontId="6" fillId="3" borderId="2" xfId="0" applyFont="1" applyFill="1" applyBorder="1" applyAlignment="1">
      <alignment horizontal="center" vertical="center" textRotation="255"/>
    </xf>
    <xf numFmtId="0" fontId="5" fillId="3"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left"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6"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13" xfId="0" applyFont="1" applyBorder="1" applyAlignment="1">
      <alignment vertical="center" wrapText="1"/>
    </xf>
    <xf numFmtId="0" fontId="6" fillId="0" borderId="5"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5" fillId="0" borderId="7" xfId="0" applyFont="1" applyBorder="1" applyAlignment="1">
      <alignment horizontal="center" vertical="center" wrapText="1"/>
    </xf>
    <xf numFmtId="0" fontId="6" fillId="3" borderId="8" xfId="0" applyFont="1" applyFill="1" applyBorder="1"/>
    <xf numFmtId="0" fontId="6" fillId="3" borderId="14" xfId="0" applyFont="1" applyFill="1" applyBorder="1"/>
    <xf numFmtId="0" fontId="6" fillId="3" borderId="8" xfId="0" applyFont="1" applyFill="1" applyBorder="1" applyAlignment="1">
      <alignment vertical="center"/>
    </xf>
    <xf numFmtId="0" fontId="6" fillId="3" borderId="14" xfId="0" applyFont="1" applyFill="1" applyBorder="1" applyAlignment="1">
      <alignment vertical="center"/>
    </xf>
    <xf numFmtId="178" fontId="6" fillId="3" borderId="8" xfId="0" applyNumberFormat="1" applyFont="1" applyFill="1" applyBorder="1" applyAlignment="1">
      <alignment wrapText="1"/>
    </xf>
    <xf numFmtId="178" fontId="6" fillId="3" borderId="14" xfId="0" applyNumberFormat="1" applyFont="1" applyFill="1" applyBorder="1" applyAlignment="1">
      <alignment wrapText="1"/>
    </xf>
    <xf numFmtId="178" fontId="6" fillId="3" borderId="8" xfId="0" applyNumberFormat="1" applyFont="1" applyFill="1" applyBorder="1" applyAlignment="1"/>
    <xf numFmtId="178" fontId="6" fillId="3" borderId="14" xfId="0" applyNumberFormat="1" applyFont="1" applyFill="1" applyBorder="1" applyAlignment="1"/>
    <xf numFmtId="177" fontId="6" fillId="3" borderId="8" xfId="0" applyNumberFormat="1" applyFont="1" applyFill="1" applyBorder="1" applyAlignment="1">
      <alignment wrapText="1"/>
    </xf>
    <xf numFmtId="177" fontId="6" fillId="3" borderId="14" xfId="0" applyNumberFormat="1" applyFont="1" applyFill="1" applyBorder="1" applyAlignment="1">
      <alignment wrapText="1"/>
    </xf>
    <xf numFmtId="0" fontId="6" fillId="3" borderId="8" xfId="0" applyNumberFormat="1" applyFont="1" applyFill="1" applyBorder="1" applyAlignment="1"/>
    <xf numFmtId="0" fontId="6" fillId="3" borderId="14" xfId="0" applyNumberFormat="1" applyFont="1" applyFill="1" applyBorder="1" applyAlignment="1"/>
    <xf numFmtId="176" fontId="6" fillId="2" borderId="8" xfId="0" applyNumberFormat="1" applyFont="1" applyFill="1" applyBorder="1" applyAlignment="1">
      <alignment wrapText="1"/>
    </xf>
    <xf numFmtId="176" fontId="6" fillId="2" borderId="14" xfId="0" applyNumberFormat="1" applyFont="1" applyFill="1" applyBorder="1" applyAlignment="1">
      <alignment wrapText="1"/>
    </xf>
    <xf numFmtId="176" fontId="6" fillId="4" borderId="8" xfId="0" applyNumberFormat="1" applyFont="1" applyFill="1" applyBorder="1" applyAlignment="1"/>
    <xf numFmtId="176" fontId="6" fillId="4" borderId="14" xfId="0" applyNumberFormat="1" applyFont="1" applyFill="1" applyBorder="1" applyAlignment="1"/>
    <xf numFmtId="176" fontId="6" fillId="0" borderId="8" xfId="0" applyNumberFormat="1" applyFont="1" applyFill="1" applyBorder="1" applyAlignment="1"/>
    <xf numFmtId="176" fontId="6" fillId="0" borderId="14" xfId="0" applyNumberFormat="1" applyFont="1" applyFill="1" applyBorder="1" applyAlignment="1"/>
    <xf numFmtId="179" fontId="6" fillId="0" borderId="8" xfId="0" applyNumberFormat="1" applyFont="1" applyFill="1" applyBorder="1" applyAlignment="1">
      <alignment wrapText="1"/>
    </xf>
    <xf numFmtId="179" fontId="6" fillId="0" borderId="14" xfId="0" applyNumberFormat="1" applyFont="1" applyFill="1" applyBorder="1" applyAlignment="1">
      <alignment wrapText="1"/>
    </xf>
    <xf numFmtId="0" fontId="6" fillId="0" borderId="8" xfId="0" applyFont="1" applyFill="1" applyBorder="1"/>
    <xf numFmtId="0" fontId="6" fillId="0" borderId="14" xfId="0" applyFont="1" applyFill="1" applyBorder="1"/>
    <xf numFmtId="0" fontId="6" fillId="0" borderId="8" xfId="0" applyFont="1" applyFill="1" applyBorder="1" applyAlignment="1"/>
    <xf numFmtId="0" fontId="6" fillId="0" borderId="14" xfId="0" applyFont="1" applyFill="1" applyBorder="1" applyAlignment="1"/>
    <xf numFmtId="178" fontId="6" fillId="0" borderId="8" xfId="0" applyNumberFormat="1" applyFont="1" applyFill="1" applyBorder="1" applyAlignment="1">
      <alignment wrapText="1"/>
    </xf>
    <xf numFmtId="178" fontId="6" fillId="0" borderId="14" xfId="0" applyNumberFormat="1" applyFont="1" applyFill="1" applyBorder="1" applyAlignment="1">
      <alignment wrapText="1"/>
    </xf>
    <xf numFmtId="178" fontId="6" fillId="0" borderId="8" xfId="0" applyNumberFormat="1" applyFont="1" applyFill="1" applyBorder="1" applyAlignment="1"/>
    <xf numFmtId="178" fontId="6" fillId="0" borderId="14" xfId="0" applyNumberFormat="1" applyFont="1" applyFill="1" applyBorder="1" applyAlignment="1"/>
    <xf numFmtId="38" fontId="6" fillId="2" borderId="8" xfId="1" applyFont="1" applyFill="1" applyBorder="1" applyAlignment="1">
      <alignment wrapText="1"/>
    </xf>
    <xf numFmtId="38" fontId="6" fillId="2" borderId="14" xfId="1" applyFont="1" applyFill="1" applyBorder="1" applyAlignment="1">
      <alignment wrapText="1"/>
    </xf>
    <xf numFmtId="176" fontId="6" fillId="0" borderId="8" xfId="0" applyNumberFormat="1" applyFont="1" applyFill="1" applyBorder="1" applyAlignment="1">
      <alignment wrapText="1"/>
    </xf>
    <xf numFmtId="176" fontId="6" fillId="0" borderId="14" xfId="0" applyNumberFormat="1" applyFont="1" applyFill="1" applyBorder="1" applyAlignment="1">
      <alignment wrapText="1"/>
    </xf>
    <xf numFmtId="0" fontId="6" fillId="3" borderId="8" xfId="0" applyFont="1" applyFill="1" applyBorder="1" applyAlignment="1"/>
    <xf numFmtId="0" fontId="6" fillId="3" borderId="14" xfId="0" applyFont="1" applyFill="1" applyBorder="1" applyAlignment="1"/>
    <xf numFmtId="38" fontId="6" fillId="3" borderId="8" xfId="1" applyFont="1" applyFill="1" applyBorder="1" applyAlignment="1">
      <alignment wrapText="1"/>
    </xf>
    <xf numFmtId="38" fontId="6" fillId="3" borderId="14" xfId="1" applyFont="1" applyFill="1" applyBorder="1" applyAlignment="1">
      <alignment wrapText="1"/>
    </xf>
    <xf numFmtId="0" fontId="5"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8</xdr:row>
          <xdr:rowOff>180975</xdr:rowOff>
        </xdr:from>
        <xdr:to>
          <xdr:col>0</xdr:col>
          <xdr:colOff>295275</xdr:colOff>
          <xdr:row>8</xdr:row>
          <xdr:rowOff>409575</xdr:rowOff>
        </xdr:to>
        <xdr:sp macro="" textlink="">
          <xdr:nvSpPr>
            <xdr:cNvPr id="49156" name="Check Box 4" hidden="1">
              <a:extLst>
                <a:ext uri="{63B3BB69-23CF-44E3-9099-C40C66FF867C}">
                  <a14:compatExt spid="_x0000_s49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85725</xdr:rowOff>
        </xdr:from>
        <xdr:to>
          <xdr:col>0</xdr:col>
          <xdr:colOff>295275</xdr:colOff>
          <xdr:row>10</xdr:row>
          <xdr:rowOff>314325</xdr:rowOff>
        </xdr:to>
        <xdr:sp macro="" textlink="">
          <xdr:nvSpPr>
            <xdr:cNvPr id="49157" name="Check Box 5" hidden="1">
              <a:extLst>
                <a:ext uri="{63B3BB69-23CF-44E3-9099-C40C66FF867C}">
                  <a14:compatExt spid="_x0000_s4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85725</xdr:rowOff>
        </xdr:from>
        <xdr:to>
          <xdr:col>0</xdr:col>
          <xdr:colOff>295275</xdr:colOff>
          <xdr:row>11</xdr:row>
          <xdr:rowOff>314325</xdr:rowOff>
        </xdr:to>
        <xdr:sp macro="" textlink="">
          <xdr:nvSpPr>
            <xdr:cNvPr id="49159" name="Check Box 7" hidden="1">
              <a:extLst>
                <a:ext uri="{63B3BB69-23CF-44E3-9099-C40C66FF867C}">
                  <a14:compatExt spid="_x0000_s4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xdr:row>
          <xdr:rowOff>85725</xdr:rowOff>
        </xdr:from>
        <xdr:to>
          <xdr:col>0</xdr:col>
          <xdr:colOff>295275</xdr:colOff>
          <xdr:row>12</xdr:row>
          <xdr:rowOff>314325</xdr:rowOff>
        </xdr:to>
        <xdr:sp macro="" textlink="">
          <xdr:nvSpPr>
            <xdr:cNvPr id="49161" name="Check Box 9" hidden="1">
              <a:extLst>
                <a:ext uri="{63B3BB69-23CF-44E3-9099-C40C66FF867C}">
                  <a14:compatExt spid="_x0000_s49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xdr:row>
          <xdr:rowOff>85725</xdr:rowOff>
        </xdr:from>
        <xdr:to>
          <xdr:col>0</xdr:col>
          <xdr:colOff>295275</xdr:colOff>
          <xdr:row>13</xdr:row>
          <xdr:rowOff>314325</xdr:rowOff>
        </xdr:to>
        <xdr:sp macro="" textlink="">
          <xdr:nvSpPr>
            <xdr:cNvPr id="49162" name="Check Box 10" hidden="1">
              <a:extLst>
                <a:ext uri="{63B3BB69-23CF-44E3-9099-C40C66FF867C}">
                  <a14:compatExt spid="_x0000_s4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xdr:row>
          <xdr:rowOff>85725</xdr:rowOff>
        </xdr:from>
        <xdr:to>
          <xdr:col>0</xdr:col>
          <xdr:colOff>295275</xdr:colOff>
          <xdr:row>14</xdr:row>
          <xdr:rowOff>314325</xdr:rowOff>
        </xdr:to>
        <xdr:sp macro="" textlink="">
          <xdr:nvSpPr>
            <xdr:cNvPr id="49163" name="Check Box 11" hidden="1">
              <a:extLst>
                <a:ext uri="{63B3BB69-23CF-44E3-9099-C40C66FF867C}">
                  <a14:compatExt spid="_x0000_s4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xdr:row>
          <xdr:rowOff>85725</xdr:rowOff>
        </xdr:from>
        <xdr:to>
          <xdr:col>0</xdr:col>
          <xdr:colOff>295275</xdr:colOff>
          <xdr:row>15</xdr:row>
          <xdr:rowOff>314325</xdr:rowOff>
        </xdr:to>
        <xdr:sp macro="" textlink="">
          <xdr:nvSpPr>
            <xdr:cNvPr id="49164" name="Check Box 12" hidden="1">
              <a:extLst>
                <a:ext uri="{63B3BB69-23CF-44E3-9099-C40C66FF867C}">
                  <a14:compatExt spid="_x0000_s4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85725</xdr:rowOff>
        </xdr:from>
        <xdr:to>
          <xdr:col>0</xdr:col>
          <xdr:colOff>295275</xdr:colOff>
          <xdr:row>16</xdr:row>
          <xdr:rowOff>314325</xdr:rowOff>
        </xdr:to>
        <xdr:sp macro="" textlink="">
          <xdr:nvSpPr>
            <xdr:cNvPr id="49165" name="Check Box 13" hidden="1">
              <a:extLst>
                <a:ext uri="{63B3BB69-23CF-44E3-9099-C40C66FF867C}">
                  <a14:compatExt spid="_x0000_s4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85725</xdr:rowOff>
        </xdr:from>
        <xdr:to>
          <xdr:col>0</xdr:col>
          <xdr:colOff>295275</xdr:colOff>
          <xdr:row>17</xdr:row>
          <xdr:rowOff>314325</xdr:rowOff>
        </xdr:to>
        <xdr:sp macro="" textlink="">
          <xdr:nvSpPr>
            <xdr:cNvPr id="49166" name="Check Box 14" hidden="1">
              <a:extLst>
                <a:ext uri="{63B3BB69-23CF-44E3-9099-C40C66FF867C}">
                  <a14:compatExt spid="_x0000_s4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85725</xdr:rowOff>
        </xdr:from>
        <xdr:to>
          <xdr:col>0</xdr:col>
          <xdr:colOff>295275</xdr:colOff>
          <xdr:row>18</xdr:row>
          <xdr:rowOff>314325</xdr:rowOff>
        </xdr:to>
        <xdr:sp macro="" textlink="">
          <xdr:nvSpPr>
            <xdr:cNvPr id="49167" name="Check Box 15" hidden="1">
              <a:extLst>
                <a:ext uri="{63B3BB69-23CF-44E3-9099-C40C66FF867C}">
                  <a14:compatExt spid="_x0000_s49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85725</xdr:rowOff>
        </xdr:from>
        <xdr:to>
          <xdr:col>0</xdr:col>
          <xdr:colOff>295275</xdr:colOff>
          <xdr:row>19</xdr:row>
          <xdr:rowOff>314325</xdr:rowOff>
        </xdr:to>
        <xdr:sp macro="" textlink="">
          <xdr:nvSpPr>
            <xdr:cNvPr id="49168" name="Check Box 16" hidden="1">
              <a:extLst>
                <a:ext uri="{63B3BB69-23CF-44E3-9099-C40C66FF867C}">
                  <a14:compatExt spid="_x0000_s49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85725</xdr:rowOff>
        </xdr:from>
        <xdr:to>
          <xdr:col>0</xdr:col>
          <xdr:colOff>295275</xdr:colOff>
          <xdr:row>20</xdr:row>
          <xdr:rowOff>314325</xdr:rowOff>
        </xdr:to>
        <xdr:sp macro="" textlink="">
          <xdr:nvSpPr>
            <xdr:cNvPr id="49169" name="Check Box 17" hidden="1">
              <a:extLst>
                <a:ext uri="{63B3BB69-23CF-44E3-9099-C40C66FF867C}">
                  <a14:compatExt spid="_x0000_s49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85725</xdr:rowOff>
        </xdr:from>
        <xdr:to>
          <xdr:col>0</xdr:col>
          <xdr:colOff>295275</xdr:colOff>
          <xdr:row>22</xdr:row>
          <xdr:rowOff>314325</xdr:rowOff>
        </xdr:to>
        <xdr:sp macro="" textlink="">
          <xdr:nvSpPr>
            <xdr:cNvPr id="49170" name="Check Box 18" hidden="1">
              <a:extLst>
                <a:ext uri="{63B3BB69-23CF-44E3-9099-C40C66FF867C}">
                  <a14:compatExt spid="_x0000_s4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85725</xdr:rowOff>
        </xdr:from>
        <xdr:to>
          <xdr:col>0</xdr:col>
          <xdr:colOff>295275</xdr:colOff>
          <xdr:row>23</xdr:row>
          <xdr:rowOff>314325</xdr:rowOff>
        </xdr:to>
        <xdr:sp macro="" textlink="">
          <xdr:nvSpPr>
            <xdr:cNvPr id="49171" name="Check Box 19" hidden="1">
              <a:extLst>
                <a:ext uri="{63B3BB69-23CF-44E3-9099-C40C66FF867C}">
                  <a14:compatExt spid="_x0000_s4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85725</xdr:rowOff>
        </xdr:from>
        <xdr:to>
          <xdr:col>0</xdr:col>
          <xdr:colOff>295275</xdr:colOff>
          <xdr:row>25</xdr:row>
          <xdr:rowOff>314325</xdr:rowOff>
        </xdr:to>
        <xdr:sp macro="" textlink="">
          <xdr:nvSpPr>
            <xdr:cNvPr id="49172" name="Check Box 20" hidden="1">
              <a:extLst>
                <a:ext uri="{63B3BB69-23CF-44E3-9099-C40C66FF867C}">
                  <a14:compatExt spid="_x0000_s49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85725</xdr:rowOff>
        </xdr:from>
        <xdr:to>
          <xdr:col>0</xdr:col>
          <xdr:colOff>295275</xdr:colOff>
          <xdr:row>26</xdr:row>
          <xdr:rowOff>314325</xdr:rowOff>
        </xdr:to>
        <xdr:sp macro="" textlink="">
          <xdr:nvSpPr>
            <xdr:cNvPr id="49173" name="Check Box 21" hidden="1">
              <a:extLst>
                <a:ext uri="{63B3BB69-23CF-44E3-9099-C40C66FF867C}">
                  <a14:compatExt spid="_x0000_s49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85725</xdr:rowOff>
        </xdr:from>
        <xdr:to>
          <xdr:col>0</xdr:col>
          <xdr:colOff>295275</xdr:colOff>
          <xdr:row>27</xdr:row>
          <xdr:rowOff>314325</xdr:rowOff>
        </xdr:to>
        <xdr:sp macro="" textlink="">
          <xdr:nvSpPr>
            <xdr:cNvPr id="49174" name="Check Box 22" hidden="1">
              <a:extLst>
                <a:ext uri="{63B3BB69-23CF-44E3-9099-C40C66FF867C}">
                  <a14:compatExt spid="_x0000_s49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85725</xdr:rowOff>
        </xdr:from>
        <xdr:to>
          <xdr:col>0</xdr:col>
          <xdr:colOff>295275</xdr:colOff>
          <xdr:row>28</xdr:row>
          <xdr:rowOff>314325</xdr:rowOff>
        </xdr:to>
        <xdr:sp macro="" textlink="">
          <xdr:nvSpPr>
            <xdr:cNvPr id="49175" name="Check Box 23" hidden="1">
              <a:extLst>
                <a:ext uri="{63B3BB69-23CF-44E3-9099-C40C66FF867C}">
                  <a14:compatExt spid="_x0000_s49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85725</xdr:rowOff>
        </xdr:from>
        <xdr:to>
          <xdr:col>0</xdr:col>
          <xdr:colOff>295275</xdr:colOff>
          <xdr:row>30</xdr:row>
          <xdr:rowOff>314325</xdr:rowOff>
        </xdr:to>
        <xdr:sp macro="" textlink="">
          <xdr:nvSpPr>
            <xdr:cNvPr id="49176" name="Check Box 24" hidden="1">
              <a:extLst>
                <a:ext uri="{63B3BB69-23CF-44E3-9099-C40C66FF867C}">
                  <a14:compatExt spid="_x0000_s49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85725</xdr:rowOff>
        </xdr:from>
        <xdr:to>
          <xdr:col>0</xdr:col>
          <xdr:colOff>295275</xdr:colOff>
          <xdr:row>32</xdr:row>
          <xdr:rowOff>314325</xdr:rowOff>
        </xdr:to>
        <xdr:sp macro="" textlink="">
          <xdr:nvSpPr>
            <xdr:cNvPr id="49178" name="Check Box 26" hidden="1">
              <a:extLst>
                <a:ext uri="{63B3BB69-23CF-44E3-9099-C40C66FF867C}">
                  <a14:compatExt spid="_x0000_s49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34</xdr:row>
          <xdr:rowOff>85725</xdr:rowOff>
        </xdr:from>
        <xdr:to>
          <xdr:col>0</xdr:col>
          <xdr:colOff>295275</xdr:colOff>
          <xdr:row>34</xdr:row>
          <xdr:rowOff>314325</xdr:rowOff>
        </xdr:to>
        <xdr:sp macro="" textlink="">
          <xdr:nvSpPr>
            <xdr:cNvPr id="49179" name="Check Box 27" hidden="1">
              <a:extLst>
                <a:ext uri="{63B3BB69-23CF-44E3-9099-C40C66FF867C}">
                  <a14:compatExt spid="_x0000_s49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85725</xdr:rowOff>
        </xdr:from>
        <xdr:to>
          <xdr:col>0</xdr:col>
          <xdr:colOff>295275</xdr:colOff>
          <xdr:row>35</xdr:row>
          <xdr:rowOff>314325</xdr:rowOff>
        </xdr:to>
        <xdr:sp macro="" textlink="">
          <xdr:nvSpPr>
            <xdr:cNvPr id="49180" name="Check Box 28" hidden="1">
              <a:extLst>
                <a:ext uri="{63B3BB69-23CF-44E3-9099-C40C66FF867C}">
                  <a14:compatExt spid="_x0000_s49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85725</xdr:rowOff>
        </xdr:from>
        <xdr:to>
          <xdr:col>0</xdr:col>
          <xdr:colOff>295275</xdr:colOff>
          <xdr:row>36</xdr:row>
          <xdr:rowOff>314325</xdr:rowOff>
        </xdr:to>
        <xdr:sp macro="" textlink="">
          <xdr:nvSpPr>
            <xdr:cNvPr id="49181" name="Check Box 29" hidden="1">
              <a:extLst>
                <a:ext uri="{63B3BB69-23CF-44E3-9099-C40C66FF867C}">
                  <a14:compatExt spid="_x0000_s49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85725</xdr:rowOff>
        </xdr:from>
        <xdr:to>
          <xdr:col>0</xdr:col>
          <xdr:colOff>295275</xdr:colOff>
          <xdr:row>38</xdr:row>
          <xdr:rowOff>314325</xdr:rowOff>
        </xdr:to>
        <xdr:sp macro="" textlink="">
          <xdr:nvSpPr>
            <xdr:cNvPr id="49182" name="Check Box 30" hidden="1">
              <a:extLst>
                <a:ext uri="{63B3BB69-23CF-44E3-9099-C40C66FF867C}">
                  <a14:compatExt spid="_x0000_s49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85725</xdr:rowOff>
        </xdr:from>
        <xdr:to>
          <xdr:col>0</xdr:col>
          <xdr:colOff>295275</xdr:colOff>
          <xdr:row>40</xdr:row>
          <xdr:rowOff>314325</xdr:rowOff>
        </xdr:to>
        <xdr:sp macro="" textlink="">
          <xdr:nvSpPr>
            <xdr:cNvPr id="49183" name="Check Box 31" hidden="1">
              <a:extLst>
                <a:ext uri="{63B3BB69-23CF-44E3-9099-C40C66FF867C}">
                  <a14:compatExt spid="_x0000_s49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85725</xdr:rowOff>
        </xdr:from>
        <xdr:to>
          <xdr:col>0</xdr:col>
          <xdr:colOff>295275</xdr:colOff>
          <xdr:row>41</xdr:row>
          <xdr:rowOff>314325</xdr:rowOff>
        </xdr:to>
        <xdr:sp macro="" textlink="">
          <xdr:nvSpPr>
            <xdr:cNvPr id="49184" name="Check Box 32" hidden="1">
              <a:extLst>
                <a:ext uri="{63B3BB69-23CF-44E3-9099-C40C66FF867C}">
                  <a14:compatExt spid="_x0000_s49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85725</xdr:rowOff>
        </xdr:from>
        <xdr:to>
          <xdr:col>0</xdr:col>
          <xdr:colOff>295275</xdr:colOff>
          <xdr:row>42</xdr:row>
          <xdr:rowOff>314325</xdr:rowOff>
        </xdr:to>
        <xdr:sp macro="" textlink="">
          <xdr:nvSpPr>
            <xdr:cNvPr id="49185" name="Check Box 33" hidden="1">
              <a:extLst>
                <a:ext uri="{63B3BB69-23CF-44E3-9099-C40C66FF867C}">
                  <a14:compatExt spid="_x0000_s49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85725</xdr:rowOff>
        </xdr:from>
        <xdr:to>
          <xdr:col>0</xdr:col>
          <xdr:colOff>295275</xdr:colOff>
          <xdr:row>43</xdr:row>
          <xdr:rowOff>314325</xdr:rowOff>
        </xdr:to>
        <xdr:sp macro="" textlink="">
          <xdr:nvSpPr>
            <xdr:cNvPr id="49186" name="Check Box 34" hidden="1">
              <a:extLst>
                <a:ext uri="{63B3BB69-23CF-44E3-9099-C40C66FF867C}">
                  <a14:compatExt spid="_x0000_s49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161925</xdr:rowOff>
        </xdr:from>
        <xdr:to>
          <xdr:col>0</xdr:col>
          <xdr:colOff>295275</xdr:colOff>
          <xdr:row>44</xdr:row>
          <xdr:rowOff>390525</xdr:rowOff>
        </xdr:to>
        <xdr:sp macro="" textlink="">
          <xdr:nvSpPr>
            <xdr:cNvPr id="49187" name="Check Box 35" hidden="1">
              <a:extLst>
                <a:ext uri="{63B3BB69-23CF-44E3-9099-C40C66FF867C}">
                  <a14:compatExt spid="_x0000_s49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85725</xdr:rowOff>
        </xdr:from>
        <xdr:to>
          <xdr:col>0</xdr:col>
          <xdr:colOff>295275</xdr:colOff>
          <xdr:row>45</xdr:row>
          <xdr:rowOff>314325</xdr:rowOff>
        </xdr:to>
        <xdr:sp macro="" textlink="">
          <xdr:nvSpPr>
            <xdr:cNvPr id="49188" name="Check Box 36" hidden="1">
              <a:extLst>
                <a:ext uri="{63B3BB69-23CF-44E3-9099-C40C66FF867C}">
                  <a14:compatExt spid="_x0000_s49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46</xdr:row>
          <xdr:rowOff>85725</xdr:rowOff>
        </xdr:from>
        <xdr:to>
          <xdr:col>0</xdr:col>
          <xdr:colOff>295275</xdr:colOff>
          <xdr:row>46</xdr:row>
          <xdr:rowOff>314325</xdr:rowOff>
        </xdr:to>
        <xdr:sp macro="" textlink="">
          <xdr:nvSpPr>
            <xdr:cNvPr id="49189" name="Check Box 37" hidden="1">
              <a:extLst>
                <a:ext uri="{63B3BB69-23CF-44E3-9099-C40C66FF867C}">
                  <a14:compatExt spid="_x0000_s49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85725</xdr:rowOff>
        </xdr:from>
        <xdr:to>
          <xdr:col>0</xdr:col>
          <xdr:colOff>295275</xdr:colOff>
          <xdr:row>48</xdr:row>
          <xdr:rowOff>314325</xdr:rowOff>
        </xdr:to>
        <xdr:sp macro="" textlink="">
          <xdr:nvSpPr>
            <xdr:cNvPr id="49190" name="Check Box 38" hidden="1">
              <a:extLst>
                <a:ext uri="{63B3BB69-23CF-44E3-9099-C40C66FF867C}">
                  <a14:compatExt spid="_x0000_s49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85725</xdr:rowOff>
        </xdr:from>
        <xdr:to>
          <xdr:col>0</xdr:col>
          <xdr:colOff>295275</xdr:colOff>
          <xdr:row>49</xdr:row>
          <xdr:rowOff>314325</xdr:rowOff>
        </xdr:to>
        <xdr:sp macro="" textlink="">
          <xdr:nvSpPr>
            <xdr:cNvPr id="49191" name="Check Box 39" hidden="1">
              <a:extLst>
                <a:ext uri="{63B3BB69-23CF-44E3-9099-C40C66FF867C}">
                  <a14:compatExt spid="_x0000_s49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85725</xdr:rowOff>
        </xdr:from>
        <xdr:to>
          <xdr:col>0</xdr:col>
          <xdr:colOff>295275</xdr:colOff>
          <xdr:row>51</xdr:row>
          <xdr:rowOff>314325</xdr:rowOff>
        </xdr:to>
        <xdr:sp macro="" textlink="">
          <xdr:nvSpPr>
            <xdr:cNvPr id="49192" name="Check Box 40" hidden="1">
              <a:extLst>
                <a:ext uri="{63B3BB69-23CF-44E3-9099-C40C66FF867C}">
                  <a14:compatExt spid="_x0000_s4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85725</xdr:rowOff>
        </xdr:from>
        <xdr:to>
          <xdr:col>0</xdr:col>
          <xdr:colOff>295275</xdr:colOff>
          <xdr:row>52</xdr:row>
          <xdr:rowOff>314325</xdr:rowOff>
        </xdr:to>
        <xdr:sp macro="" textlink="">
          <xdr:nvSpPr>
            <xdr:cNvPr id="49193" name="Check Box 41" hidden="1">
              <a:extLst>
                <a:ext uri="{63B3BB69-23CF-44E3-9099-C40C66FF867C}">
                  <a14:compatExt spid="_x0000_s4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85725</xdr:rowOff>
        </xdr:from>
        <xdr:to>
          <xdr:col>0</xdr:col>
          <xdr:colOff>295275</xdr:colOff>
          <xdr:row>53</xdr:row>
          <xdr:rowOff>314325</xdr:rowOff>
        </xdr:to>
        <xdr:sp macro="" textlink="">
          <xdr:nvSpPr>
            <xdr:cNvPr id="49194" name="Check Box 42" hidden="1">
              <a:extLst>
                <a:ext uri="{63B3BB69-23CF-44E3-9099-C40C66FF867C}">
                  <a14:compatExt spid="_x0000_s49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85725</xdr:rowOff>
        </xdr:from>
        <xdr:to>
          <xdr:col>0</xdr:col>
          <xdr:colOff>295275</xdr:colOff>
          <xdr:row>21</xdr:row>
          <xdr:rowOff>314325</xdr:rowOff>
        </xdr:to>
        <xdr:sp macro="" textlink="">
          <xdr:nvSpPr>
            <xdr:cNvPr id="49195" name="Check Box 43" hidden="1">
              <a:extLst>
                <a:ext uri="{63B3BB69-23CF-44E3-9099-C40C66FF867C}">
                  <a14:compatExt spid="_x0000_s4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13</xdr:col>
      <xdr:colOff>581025</xdr:colOff>
      <xdr:row>0</xdr:row>
      <xdr:rowOff>114300</xdr:rowOff>
    </xdr:from>
    <xdr:to>
      <xdr:col>16</xdr:col>
      <xdr:colOff>1076325</xdr:colOff>
      <xdr:row>3</xdr:row>
      <xdr:rowOff>152400</xdr:rowOff>
    </xdr:to>
    <xdr:sp macro="" textlink="">
      <xdr:nvSpPr>
        <xdr:cNvPr id="2" name="Text Box 2"/>
        <xdr:cNvSpPr txBox="1">
          <a:spLocks noChangeArrowheads="1"/>
        </xdr:cNvSpPr>
      </xdr:nvSpPr>
      <xdr:spPr bwMode="auto">
        <a:xfrm>
          <a:off x="10077450" y="114300"/>
          <a:ext cx="2352675" cy="714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9</xdr:col>
      <xdr:colOff>123825</xdr:colOff>
      <xdr:row>0</xdr:row>
      <xdr:rowOff>114300</xdr:rowOff>
    </xdr:from>
    <xdr:to>
      <xdr:col>13</xdr:col>
      <xdr:colOff>247650</xdr:colOff>
      <xdr:row>4</xdr:row>
      <xdr:rowOff>47625</xdr:rowOff>
    </xdr:to>
    <xdr:sp macro="" textlink="">
      <xdr:nvSpPr>
        <xdr:cNvPr id="2" name="Text Box 3"/>
        <xdr:cNvSpPr txBox="1">
          <a:spLocks noChangeArrowheads="1"/>
        </xdr:cNvSpPr>
      </xdr:nvSpPr>
      <xdr:spPr bwMode="auto">
        <a:xfrm>
          <a:off x="14706600" y="114300"/>
          <a:ext cx="2867025" cy="923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1704975</xdr:colOff>
      <xdr:row>66</xdr:row>
      <xdr:rowOff>19050</xdr:rowOff>
    </xdr:from>
    <xdr:to>
      <xdr:col>6</xdr:col>
      <xdr:colOff>114300</xdr:colOff>
      <xdr:row>67</xdr:row>
      <xdr:rowOff>133350</xdr:rowOff>
    </xdr:to>
    <xdr:sp macro="" textlink="">
      <xdr:nvSpPr>
        <xdr:cNvPr id="2" name="Oval 1"/>
        <xdr:cNvSpPr>
          <a:spLocks noChangeArrowheads="1"/>
        </xdr:cNvSpPr>
      </xdr:nvSpPr>
      <xdr:spPr bwMode="auto">
        <a:xfrm>
          <a:off x="5133975" y="13220700"/>
          <a:ext cx="923925" cy="2857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1704975</xdr:colOff>
      <xdr:row>66</xdr:row>
      <xdr:rowOff>19050</xdr:rowOff>
    </xdr:from>
    <xdr:to>
      <xdr:col>4</xdr:col>
      <xdr:colOff>114300</xdr:colOff>
      <xdr:row>67</xdr:row>
      <xdr:rowOff>133350</xdr:rowOff>
    </xdr:to>
    <xdr:sp macro="" textlink="">
      <xdr:nvSpPr>
        <xdr:cNvPr id="3" name="Oval 6"/>
        <xdr:cNvSpPr>
          <a:spLocks noChangeArrowheads="1"/>
        </xdr:cNvSpPr>
      </xdr:nvSpPr>
      <xdr:spPr bwMode="auto">
        <a:xfrm>
          <a:off x="3838575" y="13220700"/>
          <a:ext cx="1209675" cy="2857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11</xdr:col>
      <xdr:colOff>10886</xdr:colOff>
      <xdr:row>3</xdr:row>
      <xdr:rowOff>217713</xdr:rowOff>
    </xdr:from>
    <xdr:to>
      <xdr:col>26</xdr:col>
      <xdr:colOff>13607</xdr:colOff>
      <xdr:row>41</xdr:row>
      <xdr:rowOff>149678</xdr:rowOff>
    </xdr:to>
    <xdr:sp macro="" textlink="">
      <xdr:nvSpPr>
        <xdr:cNvPr id="4" name="AutoShape 7"/>
        <xdr:cNvSpPr>
          <a:spLocks noChangeArrowheads="1"/>
        </xdr:cNvSpPr>
      </xdr:nvSpPr>
      <xdr:spPr bwMode="auto">
        <a:xfrm>
          <a:off x="8202386" y="966106"/>
          <a:ext cx="7962900" cy="7715251"/>
        </a:xfrm>
        <a:prstGeom prst="roundRect">
          <a:avLst>
            <a:gd name="adj" fmla="val 2880"/>
          </a:avLst>
        </a:prstGeom>
        <a:solidFill>
          <a:srgbClr xmlns:mc="http://schemas.openxmlformats.org/markup-compatibility/2006" xmlns:a14="http://schemas.microsoft.com/office/drawing/2010/main" val="FFFF00" mc:Ignorable="a14" a14:legacySpreadsheetColorIndex="13">
            <a:alpha val="30000"/>
          </a:srgbClr>
        </a:solidFill>
        <a:ln w="9525">
          <a:solidFill>
            <a:srgbClr xmlns:mc="http://schemas.openxmlformats.org/markup-compatibility/2006" xmlns:a14="http://schemas.microsoft.com/office/drawing/2010/main" val="FFFF00" mc:Ignorable="a14" a14:legacySpreadsheetColorIndex="13"/>
          </a:solidFill>
          <a:round/>
          <a:headEnd/>
          <a:tailEnd/>
        </a:ln>
      </xdr:spPr>
      <xdr:txBody>
        <a:bodyPr vertOverflow="clip" wrap="square" lIns="100584" tIns="59436" rIns="0" bIns="0" anchor="t" upright="1"/>
        <a:lstStyle/>
        <a:p>
          <a:pPr algn="l" rtl="0">
            <a:lnSpc>
              <a:spcPts val="6900"/>
            </a:lnSpc>
            <a:defRPr sz="1000"/>
          </a:pPr>
          <a:endParaRPr lang="ja-JP" altLang="en-US" sz="6000" b="0" i="0" u="none" strike="noStrike" baseline="0">
            <a:solidFill>
              <a:srgbClr val="FF00FF"/>
            </a:solidFill>
            <a:latin typeface="ＭＳ Ｐゴシック"/>
            <a:ea typeface="ＭＳ Ｐゴシック"/>
          </a:endParaRPr>
        </a:p>
        <a:p>
          <a:pPr algn="l" rtl="0">
            <a:lnSpc>
              <a:spcPts val="6800"/>
            </a:lnSpc>
            <a:defRPr sz="1000"/>
          </a:pPr>
          <a:endParaRPr lang="ja-JP" altLang="en-US" sz="6000" b="0" i="0" u="none" strike="noStrike" baseline="0">
            <a:solidFill>
              <a:srgbClr val="FF00FF"/>
            </a:solidFill>
            <a:latin typeface="ＭＳ Ｐゴシック"/>
            <a:ea typeface="ＭＳ Ｐゴシック"/>
          </a:endParaRPr>
        </a:p>
        <a:p>
          <a:pPr algn="l" rtl="0">
            <a:lnSpc>
              <a:spcPts val="6800"/>
            </a:lnSpc>
            <a:defRPr sz="1000"/>
          </a:pPr>
          <a:r>
            <a:rPr lang="ja-JP" altLang="en-US" sz="4000" b="0" i="0" u="none" strike="noStrike" baseline="0">
              <a:solidFill>
                <a:srgbClr val="FF00FF"/>
              </a:solidFill>
              <a:latin typeface="ＭＳ Ｐゴシック"/>
              <a:ea typeface="ＭＳ Ｐゴシック"/>
            </a:rPr>
            <a:t>下請業者の工事費の内訳は、見積もり・ヒアリング・賃金台帳等を確認の上、</a:t>
          </a:r>
          <a:r>
            <a:rPr lang="ja-JP" altLang="en-US" sz="4000" b="0" i="0" u="none" strike="sngStrike" baseline="0">
              <a:solidFill>
                <a:srgbClr val="0070C0"/>
              </a:solidFill>
              <a:latin typeface="ＭＳ Ｐゴシック"/>
              <a:ea typeface="ＭＳ Ｐゴシック"/>
            </a:rPr>
            <a:t>可能な範囲で記入して下さい</a:t>
          </a:r>
          <a:r>
            <a:rPr lang="ja-JP" altLang="en-US" sz="4000" b="0" i="0" u="none" strike="noStrike" baseline="0">
              <a:solidFill>
                <a:srgbClr val="FF0000"/>
              </a:solidFill>
              <a:latin typeface="ＭＳ Ｐゴシック"/>
              <a:ea typeface="ＭＳ Ｐゴシック"/>
            </a:rPr>
            <a:t>出来る限り記入すること。</a:t>
          </a:r>
        </a:p>
      </xdr:txBody>
    </xdr:sp>
    <xdr:clientData/>
  </xdr:twoCellAnchor>
  <xdr:twoCellAnchor>
    <xdr:from>
      <xdr:col>4</xdr:col>
      <xdr:colOff>1704975</xdr:colOff>
      <xdr:row>45</xdr:row>
      <xdr:rowOff>19050</xdr:rowOff>
    </xdr:from>
    <xdr:to>
      <xdr:col>6</xdr:col>
      <xdr:colOff>114300</xdr:colOff>
      <xdr:row>46</xdr:row>
      <xdr:rowOff>133350</xdr:rowOff>
    </xdr:to>
    <xdr:sp macro="" textlink="">
      <xdr:nvSpPr>
        <xdr:cNvPr id="5" name="Oval 8"/>
        <xdr:cNvSpPr>
          <a:spLocks noChangeArrowheads="1"/>
        </xdr:cNvSpPr>
      </xdr:nvSpPr>
      <xdr:spPr bwMode="auto">
        <a:xfrm>
          <a:off x="5133975" y="9582150"/>
          <a:ext cx="92392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1704975</xdr:colOff>
      <xdr:row>45</xdr:row>
      <xdr:rowOff>19050</xdr:rowOff>
    </xdr:from>
    <xdr:to>
      <xdr:col>6</xdr:col>
      <xdr:colOff>114300</xdr:colOff>
      <xdr:row>46</xdr:row>
      <xdr:rowOff>133350</xdr:rowOff>
    </xdr:to>
    <xdr:sp macro="" textlink="">
      <xdr:nvSpPr>
        <xdr:cNvPr id="6" name="Oval 18"/>
        <xdr:cNvSpPr>
          <a:spLocks noChangeArrowheads="1"/>
        </xdr:cNvSpPr>
      </xdr:nvSpPr>
      <xdr:spPr bwMode="auto">
        <a:xfrm>
          <a:off x="5133975" y="9582150"/>
          <a:ext cx="92392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1704975</xdr:colOff>
      <xdr:row>45</xdr:row>
      <xdr:rowOff>19050</xdr:rowOff>
    </xdr:from>
    <xdr:to>
      <xdr:col>4</xdr:col>
      <xdr:colOff>114300</xdr:colOff>
      <xdr:row>46</xdr:row>
      <xdr:rowOff>133350</xdr:rowOff>
    </xdr:to>
    <xdr:sp macro="" textlink="">
      <xdr:nvSpPr>
        <xdr:cNvPr id="7" name="Oval 19"/>
        <xdr:cNvSpPr>
          <a:spLocks noChangeArrowheads="1"/>
        </xdr:cNvSpPr>
      </xdr:nvSpPr>
      <xdr:spPr bwMode="auto">
        <a:xfrm>
          <a:off x="3838575" y="9582150"/>
          <a:ext cx="1209675" cy="32385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76200</xdr:colOff>
      <xdr:row>45</xdr:row>
      <xdr:rowOff>0</xdr:rowOff>
    </xdr:from>
    <xdr:to>
      <xdr:col>4</xdr:col>
      <xdr:colOff>28575</xdr:colOff>
      <xdr:row>46</xdr:row>
      <xdr:rowOff>28575</xdr:rowOff>
    </xdr:to>
    <xdr:sp macro="" textlink="">
      <xdr:nvSpPr>
        <xdr:cNvPr id="8" name="AutoShape 26"/>
        <xdr:cNvSpPr>
          <a:spLocks noChangeArrowheads="1"/>
        </xdr:cNvSpPr>
      </xdr:nvSpPr>
      <xdr:spPr bwMode="auto">
        <a:xfrm>
          <a:off x="4048125" y="95631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533400</xdr:colOff>
      <xdr:row>46</xdr:row>
      <xdr:rowOff>28575</xdr:rowOff>
    </xdr:from>
    <xdr:to>
      <xdr:col>8</xdr:col>
      <xdr:colOff>19050</xdr:colOff>
      <xdr:row>47</xdr:row>
      <xdr:rowOff>95250</xdr:rowOff>
    </xdr:to>
    <xdr:cxnSp macro="">
      <xdr:nvCxnSpPr>
        <xdr:cNvPr id="9" name="AutoShape 27"/>
        <xdr:cNvCxnSpPr>
          <a:cxnSpLocks noChangeShapeType="1"/>
          <a:stCxn id="8" idx="2"/>
        </xdr:cNvCxnSpPr>
      </xdr:nvCxnSpPr>
      <xdr:spPr bwMode="auto">
        <a:xfrm rot="16200000" flipH="1">
          <a:off x="5619750" y="8686800"/>
          <a:ext cx="238125" cy="2466975"/>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3</xdr:col>
      <xdr:colOff>533400</xdr:colOff>
      <xdr:row>47</xdr:row>
      <xdr:rowOff>152400</xdr:rowOff>
    </xdr:from>
    <xdr:ext cx="2218684" cy="256480"/>
    <xdr:sp macro="" textlink="">
      <xdr:nvSpPr>
        <xdr:cNvPr id="10" name="Text Box 28"/>
        <xdr:cNvSpPr txBox="1">
          <a:spLocks noChangeArrowheads="1"/>
        </xdr:cNvSpPr>
      </xdr:nvSpPr>
      <xdr:spPr bwMode="auto">
        <a:xfrm>
          <a:off x="4505325" y="10096500"/>
          <a:ext cx="2218684"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最終契約金額と一致すること</a:t>
          </a:r>
        </a:p>
      </xdr:txBody>
    </xdr:sp>
    <xdr:clientData/>
  </xdr:oneCellAnchor>
  <xdr:twoCellAnchor>
    <xdr:from>
      <xdr:col>9</xdr:col>
      <xdr:colOff>47625</xdr:colOff>
      <xdr:row>45</xdr:row>
      <xdr:rowOff>38100</xdr:rowOff>
    </xdr:from>
    <xdr:to>
      <xdr:col>10</xdr:col>
      <xdr:colOff>152400</xdr:colOff>
      <xdr:row>46</xdr:row>
      <xdr:rowOff>66675</xdr:rowOff>
    </xdr:to>
    <xdr:sp macro="" textlink="">
      <xdr:nvSpPr>
        <xdr:cNvPr id="11" name="AutoShape 29"/>
        <xdr:cNvSpPr>
          <a:spLocks noChangeArrowheads="1"/>
        </xdr:cNvSpPr>
      </xdr:nvSpPr>
      <xdr:spPr bwMode="auto">
        <a:xfrm>
          <a:off x="7200900" y="96012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504825</xdr:colOff>
      <xdr:row>46</xdr:row>
      <xdr:rowOff>66675</xdr:rowOff>
    </xdr:from>
    <xdr:to>
      <xdr:col>14</xdr:col>
      <xdr:colOff>142875</xdr:colOff>
      <xdr:row>47</xdr:row>
      <xdr:rowOff>123825</xdr:rowOff>
    </xdr:to>
    <xdr:cxnSp macro="">
      <xdr:nvCxnSpPr>
        <xdr:cNvPr id="12" name="AutoShape 30"/>
        <xdr:cNvCxnSpPr>
          <a:cxnSpLocks noChangeShapeType="1"/>
          <a:stCxn id="11" idx="2"/>
        </xdr:cNvCxnSpPr>
      </xdr:nvCxnSpPr>
      <xdr:spPr bwMode="auto">
        <a:xfrm rot="16200000" flipH="1">
          <a:off x="8777288" y="8720137"/>
          <a:ext cx="228600" cy="2466975"/>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9</xdr:col>
      <xdr:colOff>533400</xdr:colOff>
      <xdr:row>47</xdr:row>
      <xdr:rowOff>152400</xdr:rowOff>
    </xdr:from>
    <xdr:ext cx="2897588" cy="256480"/>
    <xdr:sp macro="" textlink="">
      <xdr:nvSpPr>
        <xdr:cNvPr id="13" name="Text Box 31"/>
        <xdr:cNvSpPr txBox="1">
          <a:spLocks noChangeArrowheads="1"/>
        </xdr:cNvSpPr>
      </xdr:nvSpPr>
      <xdr:spPr bwMode="auto">
        <a:xfrm>
          <a:off x="7704364" y="9881507"/>
          <a:ext cx="2897588"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下請との最終契約金額と一致すること</a:t>
          </a:r>
        </a:p>
      </xdr:txBody>
    </xdr:sp>
    <xdr:clientData/>
  </xdr:oneCellAnchor>
  <xdr:twoCellAnchor>
    <xdr:from>
      <xdr:col>3</xdr:col>
      <xdr:colOff>28575</xdr:colOff>
      <xdr:row>40</xdr:row>
      <xdr:rowOff>9525</xdr:rowOff>
    </xdr:from>
    <xdr:to>
      <xdr:col>10</xdr:col>
      <xdr:colOff>9525</xdr:colOff>
      <xdr:row>41</xdr:row>
      <xdr:rowOff>0</xdr:rowOff>
    </xdr:to>
    <xdr:sp macro="" textlink="">
      <xdr:nvSpPr>
        <xdr:cNvPr id="14" name="AutoShape 32"/>
        <xdr:cNvSpPr>
          <a:spLocks noChangeArrowheads="1"/>
        </xdr:cNvSpPr>
      </xdr:nvSpPr>
      <xdr:spPr bwMode="auto">
        <a:xfrm>
          <a:off x="4000500" y="8524875"/>
          <a:ext cx="3971925" cy="2000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oneCellAnchor>
    <xdr:from>
      <xdr:col>3</xdr:col>
      <xdr:colOff>485775</xdr:colOff>
      <xdr:row>41</xdr:row>
      <xdr:rowOff>200025</xdr:rowOff>
    </xdr:from>
    <xdr:ext cx="4508478" cy="256480"/>
    <xdr:sp macro="" textlink="">
      <xdr:nvSpPr>
        <xdr:cNvPr id="15" name="Text Box 34"/>
        <xdr:cNvSpPr txBox="1">
          <a:spLocks noChangeArrowheads="1"/>
        </xdr:cNvSpPr>
      </xdr:nvSpPr>
      <xdr:spPr bwMode="auto">
        <a:xfrm>
          <a:off x="4457700" y="8924925"/>
          <a:ext cx="4508478"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⑥工事価格－（①直接工事費＋②間接工事費）の額を記入</a:t>
          </a:r>
        </a:p>
      </xdr:txBody>
    </xdr:sp>
    <xdr:clientData/>
  </xdr:oneCellAnchor>
  <xdr:twoCellAnchor>
    <xdr:from>
      <xdr:col>3</xdr:col>
      <xdr:colOff>504825</xdr:colOff>
      <xdr:row>41</xdr:row>
      <xdr:rowOff>0</xdr:rowOff>
    </xdr:from>
    <xdr:to>
      <xdr:col>13</xdr:col>
      <xdr:colOff>333375</xdr:colOff>
      <xdr:row>43</xdr:row>
      <xdr:rowOff>28575</xdr:rowOff>
    </xdr:to>
    <xdr:sp macro="" textlink="">
      <xdr:nvSpPr>
        <xdr:cNvPr id="16" name="Freeform 35"/>
        <xdr:cNvSpPr>
          <a:spLocks/>
        </xdr:cNvSpPr>
      </xdr:nvSpPr>
      <xdr:spPr bwMode="auto">
        <a:xfrm>
          <a:off x="4476750" y="8724900"/>
          <a:ext cx="5029200" cy="447675"/>
        </a:xfrm>
        <a:custGeom>
          <a:avLst/>
          <a:gdLst>
            <a:gd name="T0" fmla="*/ 0 w 479"/>
            <a:gd name="T1" fmla="*/ 0 h 47"/>
            <a:gd name="T2" fmla="*/ 0 w 479"/>
            <a:gd name="T3" fmla="*/ 2147483647 h 47"/>
            <a:gd name="T4" fmla="*/ 2147483647 w 479"/>
            <a:gd name="T5" fmla="*/ 2147483647 h 47"/>
            <a:gd name="T6" fmla="*/ 0 60000 65536"/>
            <a:gd name="T7" fmla="*/ 0 60000 65536"/>
            <a:gd name="T8" fmla="*/ 0 60000 65536"/>
          </a:gdLst>
          <a:ahLst/>
          <a:cxnLst>
            <a:cxn ang="T6">
              <a:pos x="T0" y="T1"/>
            </a:cxn>
            <a:cxn ang="T7">
              <a:pos x="T2" y="T3"/>
            </a:cxn>
            <a:cxn ang="T8">
              <a:pos x="T4" y="T5"/>
            </a:cxn>
          </a:cxnLst>
          <a:rect l="0" t="0" r="r" b="b"/>
          <a:pathLst>
            <a:path w="479" h="47">
              <a:moveTo>
                <a:pt x="0" y="0"/>
              </a:moveTo>
              <a:lnTo>
                <a:pt x="0" y="47"/>
              </a:lnTo>
              <a:lnTo>
                <a:pt x="479" y="47"/>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76200</xdr:colOff>
      <xdr:row>28</xdr:row>
      <xdr:rowOff>0</xdr:rowOff>
    </xdr:from>
    <xdr:to>
      <xdr:col>6</xdr:col>
      <xdr:colOff>180975</xdr:colOff>
      <xdr:row>29</xdr:row>
      <xdr:rowOff>28575</xdr:rowOff>
    </xdr:to>
    <xdr:sp macro="" textlink="">
      <xdr:nvSpPr>
        <xdr:cNvPr id="17" name="AutoShape 36"/>
        <xdr:cNvSpPr>
          <a:spLocks noChangeArrowheads="1"/>
        </xdr:cNvSpPr>
      </xdr:nvSpPr>
      <xdr:spPr bwMode="auto">
        <a:xfrm>
          <a:off x="5210175" y="60007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5</xdr:col>
      <xdr:colOff>536802</xdr:colOff>
      <xdr:row>25</xdr:row>
      <xdr:rowOff>176894</xdr:rowOff>
    </xdr:from>
    <xdr:to>
      <xdr:col>10</xdr:col>
      <xdr:colOff>81643</xdr:colOff>
      <xdr:row>28</xdr:row>
      <xdr:rowOff>1</xdr:rowOff>
    </xdr:to>
    <xdr:cxnSp macro="">
      <xdr:nvCxnSpPr>
        <xdr:cNvPr id="18" name="AutoShape 37"/>
        <xdr:cNvCxnSpPr>
          <a:cxnSpLocks noChangeShapeType="1"/>
          <a:stCxn id="17" idx="0"/>
        </xdr:cNvCxnSpPr>
      </xdr:nvCxnSpPr>
      <xdr:spPr bwMode="auto">
        <a:xfrm rot="5400000" flipH="1" flipV="1">
          <a:off x="6650151" y="4459402"/>
          <a:ext cx="435429" cy="2402341"/>
        </a:xfrm>
        <a:prstGeom prst="bentConnector2">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5</xdr:col>
      <xdr:colOff>548369</xdr:colOff>
      <xdr:row>23</xdr:row>
      <xdr:rowOff>65314</xdr:rowOff>
    </xdr:from>
    <xdr:ext cx="2428357" cy="446276"/>
    <xdr:sp macro="" textlink="">
      <xdr:nvSpPr>
        <xdr:cNvPr id="19" name="Text Box 38"/>
        <xdr:cNvSpPr txBox="1">
          <a:spLocks noChangeArrowheads="1"/>
        </xdr:cNvSpPr>
      </xdr:nvSpPr>
      <xdr:spPr bwMode="auto">
        <a:xfrm>
          <a:off x="5678262" y="4923064"/>
          <a:ext cx="2428357" cy="446276"/>
        </a:xfrm>
        <a:prstGeom prst="rect">
          <a:avLst/>
        </a:prstGeom>
        <a:solidFill>
          <a:schemeClr val="bg1"/>
        </a:solidFill>
        <a:ln>
          <a:noFill/>
        </a:ln>
        <a:extLst/>
      </xdr:spPr>
      <xdr:txBody>
        <a:bodyPr wrap="none" lIns="27432"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この現場における現場代理人</a:t>
          </a:r>
        </a:p>
        <a:p>
          <a:pPr algn="l" rtl="0">
            <a:lnSpc>
              <a:spcPts val="1600"/>
            </a:lnSpc>
            <a:defRPr sz="1000"/>
          </a:pPr>
          <a:r>
            <a:rPr lang="ja-JP" altLang="en-US" sz="1400" b="1" i="0" u="none" strike="noStrike" baseline="0">
              <a:solidFill>
                <a:srgbClr val="FF0000"/>
              </a:solidFill>
              <a:latin typeface="ＭＳ Ｐゴシック"/>
              <a:ea typeface="ＭＳ Ｐゴシック"/>
            </a:rPr>
            <a:t>及び技術者の給与・賞与を記入</a:t>
          </a:r>
        </a:p>
      </xdr:txBody>
    </xdr:sp>
    <xdr:clientData/>
  </xdr:oneCellAnchor>
  <xdr:twoCellAnchor>
    <xdr:from>
      <xdr:col>3</xdr:col>
      <xdr:colOff>76200</xdr:colOff>
      <xdr:row>4</xdr:row>
      <xdr:rowOff>0</xdr:rowOff>
    </xdr:from>
    <xdr:to>
      <xdr:col>4</xdr:col>
      <xdr:colOff>28575</xdr:colOff>
      <xdr:row>5</xdr:row>
      <xdr:rowOff>28575</xdr:rowOff>
    </xdr:to>
    <xdr:sp macro="" textlink="">
      <xdr:nvSpPr>
        <xdr:cNvPr id="20" name="AutoShape 39"/>
        <xdr:cNvSpPr>
          <a:spLocks noChangeArrowheads="1"/>
        </xdr:cNvSpPr>
      </xdr:nvSpPr>
      <xdr:spPr bwMode="auto">
        <a:xfrm>
          <a:off x="4048125" y="9715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13</xdr:row>
      <xdr:rowOff>0</xdr:rowOff>
    </xdr:from>
    <xdr:to>
      <xdr:col>4</xdr:col>
      <xdr:colOff>28575</xdr:colOff>
      <xdr:row>14</xdr:row>
      <xdr:rowOff>28575</xdr:rowOff>
    </xdr:to>
    <xdr:sp macro="" textlink="">
      <xdr:nvSpPr>
        <xdr:cNvPr id="21" name="AutoShape 40"/>
        <xdr:cNvSpPr>
          <a:spLocks noChangeArrowheads="1"/>
        </xdr:cNvSpPr>
      </xdr:nvSpPr>
      <xdr:spPr bwMode="auto">
        <a:xfrm>
          <a:off x="4048125" y="28575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23</xdr:row>
      <xdr:rowOff>0</xdr:rowOff>
    </xdr:from>
    <xdr:to>
      <xdr:col>4</xdr:col>
      <xdr:colOff>28575</xdr:colOff>
      <xdr:row>24</xdr:row>
      <xdr:rowOff>28575</xdr:rowOff>
    </xdr:to>
    <xdr:sp macro="" textlink="">
      <xdr:nvSpPr>
        <xdr:cNvPr id="22" name="AutoShape 41"/>
        <xdr:cNvSpPr>
          <a:spLocks noChangeArrowheads="1"/>
        </xdr:cNvSpPr>
      </xdr:nvSpPr>
      <xdr:spPr bwMode="auto">
        <a:xfrm>
          <a:off x="4048125" y="495300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3</xdr:col>
      <xdr:colOff>76200</xdr:colOff>
      <xdr:row>22</xdr:row>
      <xdr:rowOff>0</xdr:rowOff>
    </xdr:from>
    <xdr:to>
      <xdr:col>4</xdr:col>
      <xdr:colOff>28575</xdr:colOff>
      <xdr:row>23</xdr:row>
      <xdr:rowOff>28575</xdr:rowOff>
    </xdr:to>
    <xdr:sp macro="" textlink="">
      <xdr:nvSpPr>
        <xdr:cNvPr id="23" name="AutoShape 42"/>
        <xdr:cNvSpPr>
          <a:spLocks noChangeArrowheads="1"/>
        </xdr:cNvSpPr>
      </xdr:nvSpPr>
      <xdr:spPr bwMode="auto">
        <a:xfrm>
          <a:off x="4048125" y="4743450"/>
          <a:ext cx="914400" cy="23812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4</xdr:col>
      <xdr:colOff>28575</xdr:colOff>
      <xdr:row>4</xdr:row>
      <xdr:rowOff>123825</xdr:rowOff>
    </xdr:from>
    <xdr:to>
      <xdr:col>5</xdr:col>
      <xdr:colOff>619125</xdr:colOff>
      <xdr:row>16</xdr:row>
      <xdr:rowOff>200025</xdr:rowOff>
    </xdr:to>
    <xdr:cxnSp macro="">
      <xdr:nvCxnSpPr>
        <xdr:cNvPr id="24" name="AutoShape 43"/>
        <xdr:cNvCxnSpPr>
          <a:cxnSpLocks noChangeShapeType="1"/>
          <a:stCxn id="20" idx="3"/>
        </xdr:cNvCxnSpPr>
      </xdr:nvCxnSpPr>
      <xdr:spPr bwMode="auto">
        <a:xfrm>
          <a:off x="4962525" y="1095375"/>
          <a:ext cx="790575" cy="259080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13</xdr:row>
      <xdr:rowOff>123825</xdr:rowOff>
    </xdr:from>
    <xdr:to>
      <xdr:col>5</xdr:col>
      <xdr:colOff>600075</xdr:colOff>
      <xdr:row>16</xdr:row>
      <xdr:rowOff>200025</xdr:rowOff>
    </xdr:to>
    <xdr:cxnSp macro="">
      <xdr:nvCxnSpPr>
        <xdr:cNvPr id="25" name="AutoShape 44"/>
        <xdr:cNvCxnSpPr>
          <a:cxnSpLocks noChangeShapeType="1"/>
          <a:stCxn id="21" idx="3"/>
        </xdr:cNvCxnSpPr>
      </xdr:nvCxnSpPr>
      <xdr:spPr bwMode="auto">
        <a:xfrm>
          <a:off x="4962525" y="2981325"/>
          <a:ext cx="771525" cy="7048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17</xdr:row>
      <xdr:rowOff>9525</xdr:rowOff>
    </xdr:from>
    <xdr:to>
      <xdr:col>5</xdr:col>
      <xdr:colOff>600075</xdr:colOff>
      <xdr:row>22</xdr:row>
      <xdr:rowOff>123825</xdr:rowOff>
    </xdr:to>
    <xdr:cxnSp macro="">
      <xdr:nvCxnSpPr>
        <xdr:cNvPr id="26" name="AutoShape 45"/>
        <xdr:cNvCxnSpPr>
          <a:cxnSpLocks noChangeShapeType="1"/>
          <a:endCxn id="23" idx="3"/>
        </xdr:cNvCxnSpPr>
      </xdr:nvCxnSpPr>
      <xdr:spPr bwMode="auto">
        <a:xfrm flipH="1">
          <a:off x="4962525" y="3705225"/>
          <a:ext cx="771525" cy="11620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16</xdr:row>
      <xdr:rowOff>161925</xdr:rowOff>
    </xdr:from>
    <xdr:to>
      <xdr:col>5</xdr:col>
      <xdr:colOff>638175</xdr:colOff>
      <xdr:row>23</xdr:row>
      <xdr:rowOff>123825</xdr:rowOff>
    </xdr:to>
    <xdr:cxnSp macro="">
      <xdr:nvCxnSpPr>
        <xdr:cNvPr id="27" name="AutoShape 46"/>
        <xdr:cNvCxnSpPr>
          <a:cxnSpLocks noChangeShapeType="1"/>
          <a:endCxn id="22" idx="3"/>
        </xdr:cNvCxnSpPr>
      </xdr:nvCxnSpPr>
      <xdr:spPr bwMode="auto">
        <a:xfrm flipH="1">
          <a:off x="4962525" y="3648075"/>
          <a:ext cx="809625" cy="142875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609600</xdr:colOff>
      <xdr:row>16</xdr:row>
      <xdr:rowOff>190500</xdr:rowOff>
    </xdr:from>
    <xdr:to>
      <xdr:col>10</xdr:col>
      <xdr:colOff>180975</xdr:colOff>
      <xdr:row>16</xdr:row>
      <xdr:rowOff>200025</xdr:rowOff>
    </xdr:to>
    <xdr:sp macro="" textlink="">
      <xdr:nvSpPr>
        <xdr:cNvPr id="28" name="Freeform 47"/>
        <xdr:cNvSpPr>
          <a:spLocks/>
        </xdr:cNvSpPr>
      </xdr:nvSpPr>
      <xdr:spPr bwMode="auto">
        <a:xfrm>
          <a:off x="5743575" y="3676650"/>
          <a:ext cx="2400300" cy="9525"/>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6</xdr:col>
      <xdr:colOff>9524</xdr:colOff>
      <xdr:row>15</xdr:row>
      <xdr:rowOff>180973</xdr:rowOff>
    </xdr:from>
    <xdr:ext cx="2235655" cy="489878"/>
    <xdr:sp macro="" textlink="">
      <xdr:nvSpPr>
        <xdr:cNvPr id="29" name="Text Box 48"/>
        <xdr:cNvSpPr txBox="1">
          <a:spLocks noChangeArrowheads="1"/>
        </xdr:cNvSpPr>
      </xdr:nvSpPr>
      <xdr:spPr bwMode="auto">
        <a:xfrm>
          <a:off x="5955845" y="3405866"/>
          <a:ext cx="2235655" cy="489878"/>
        </a:xfrm>
        <a:prstGeom prst="rect">
          <a:avLst/>
        </a:prstGeom>
        <a:solidFill>
          <a:schemeClr val="bg1"/>
        </a:solidFill>
        <a:ln>
          <a:noFill/>
        </a:ln>
        <a:extLst/>
      </xdr:spPr>
      <xdr:txBody>
        <a:bodyPr wrap="squar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「完成後比較表</a:t>
          </a:r>
          <a:r>
            <a:rPr lang="en-US" altLang="ja-JP" sz="1400" b="1" i="0" u="none" strike="noStrike" baseline="0">
              <a:solidFill>
                <a:srgbClr val="FF0000"/>
              </a:solidFill>
              <a:latin typeface="ＭＳ Ｐゴシック"/>
              <a:ea typeface="ＭＳ Ｐゴシック"/>
            </a:rPr>
            <a:t>1</a:t>
          </a:r>
          <a:r>
            <a:rPr lang="ja-JP" altLang="en-US" sz="1400" b="1" i="0" u="none" strike="noStrike" baseline="0">
              <a:solidFill>
                <a:srgbClr val="FF0000"/>
              </a:solidFill>
              <a:latin typeface="ＭＳ Ｐゴシック"/>
              <a:ea typeface="ＭＳ Ｐゴシック"/>
            </a:rPr>
            <a:t>」と一致させること</a:t>
          </a:r>
        </a:p>
      </xdr:txBody>
    </xdr:sp>
    <xdr:clientData/>
  </xdr:oneCellAnchor>
  <xdr:twoCellAnchor>
    <xdr:from>
      <xdr:col>8</xdr:col>
      <xdr:colOff>9525</xdr:colOff>
      <xdr:row>2</xdr:row>
      <xdr:rowOff>9525</xdr:rowOff>
    </xdr:from>
    <xdr:to>
      <xdr:col>26</xdr:col>
      <xdr:colOff>0</xdr:colOff>
      <xdr:row>4</xdr:row>
      <xdr:rowOff>0</xdr:rowOff>
    </xdr:to>
    <xdr:sp macro="" textlink="">
      <xdr:nvSpPr>
        <xdr:cNvPr id="30" name="AutoShape 39"/>
        <xdr:cNvSpPr>
          <a:spLocks noChangeArrowheads="1"/>
        </xdr:cNvSpPr>
      </xdr:nvSpPr>
      <xdr:spPr bwMode="auto">
        <a:xfrm>
          <a:off x="6962775" y="561975"/>
          <a:ext cx="9077325" cy="40957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oneCellAnchor>
    <xdr:from>
      <xdr:col>13</xdr:col>
      <xdr:colOff>680357</xdr:colOff>
      <xdr:row>0</xdr:row>
      <xdr:rowOff>190500</xdr:rowOff>
    </xdr:from>
    <xdr:ext cx="5595634" cy="256480"/>
    <xdr:sp macro="" textlink="">
      <xdr:nvSpPr>
        <xdr:cNvPr id="31" name="Text Box 48"/>
        <xdr:cNvSpPr txBox="1">
          <a:spLocks noChangeArrowheads="1"/>
        </xdr:cNvSpPr>
      </xdr:nvSpPr>
      <xdr:spPr bwMode="auto">
        <a:xfrm>
          <a:off x="9852932" y="190500"/>
          <a:ext cx="5595634" cy="256480"/>
        </a:xfrm>
        <a:prstGeom prst="rect">
          <a:avLst/>
        </a:prstGeom>
        <a:solidFill>
          <a:srgbClr val="FFC000"/>
        </a:solidFill>
        <a:ln>
          <a:noFill/>
        </a:ln>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「一次下請」及び「元請が手配する建設工事以外の社」を全て記載すること</a:t>
          </a:r>
        </a:p>
      </xdr:txBody>
    </xdr:sp>
    <xdr:clientData/>
  </xdr:oneCellAnchor>
  <xdr:twoCellAnchor>
    <xdr:from>
      <xdr:col>13</xdr:col>
      <xdr:colOff>571500</xdr:colOff>
      <xdr:row>1</xdr:row>
      <xdr:rowOff>66675</xdr:rowOff>
    </xdr:from>
    <xdr:to>
      <xdr:col>21</xdr:col>
      <xdr:colOff>533400</xdr:colOff>
      <xdr:row>1</xdr:row>
      <xdr:rowOff>161925</xdr:rowOff>
    </xdr:to>
    <xdr:sp macro="" textlink="">
      <xdr:nvSpPr>
        <xdr:cNvPr id="32" name="Freeform 47"/>
        <xdr:cNvSpPr>
          <a:spLocks/>
        </xdr:cNvSpPr>
      </xdr:nvSpPr>
      <xdr:spPr bwMode="auto">
        <a:xfrm>
          <a:off x="9744075" y="447675"/>
          <a:ext cx="4000500" cy="95250"/>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6</xdr:row>
      <xdr:rowOff>28575</xdr:rowOff>
    </xdr:from>
    <xdr:to>
      <xdr:col>26</xdr:col>
      <xdr:colOff>0</xdr:colOff>
      <xdr:row>7</xdr:row>
      <xdr:rowOff>0</xdr:rowOff>
    </xdr:to>
    <xdr:sp macro="" textlink="">
      <xdr:nvSpPr>
        <xdr:cNvPr id="33" name="AutoShape 39"/>
        <xdr:cNvSpPr>
          <a:spLocks noChangeArrowheads="1"/>
        </xdr:cNvSpPr>
      </xdr:nvSpPr>
      <xdr:spPr bwMode="auto">
        <a:xfrm>
          <a:off x="5133975" y="1419225"/>
          <a:ext cx="10906125" cy="180975"/>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85725</xdr:colOff>
      <xdr:row>5</xdr:row>
      <xdr:rowOff>104775</xdr:rowOff>
    </xdr:from>
    <xdr:to>
      <xdr:col>21</xdr:col>
      <xdr:colOff>66675</xdr:colOff>
      <xdr:row>5</xdr:row>
      <xdr:rowOff>200025</xdr:rowOff>
    </xdr:to>
    <xdr:sp macro="" textlink="">
      <xdr:nvSpPr>
        <xdr:cNvPr id="34" name="Freeform 47"/>
        <xdr:cNvSpPr>
          <a:spLocks/>
        </xdr:cNvSpPr>
      </xdr:nvSpPr>
      <xdr:spPr bwMode="auto">
        <a:xfrm>
          <a:off x="11277600" y="1285875"/>
          <a:ext cx="2000250" cy="95250"/>
        </a:xfrm>
        <a:custGeom>
          <a:avLst/>
          <a:gdLst>
            <a:gd name="T0" fmla="*/ 0 w 252"/>
            <a:gd name="T1" fmla="*/ 2147483647 h 1"/>
            <a:gd name="T2" fmla="*/ 2147483647 w 252"/>
            <a:gd name="T3" fmla="*/ 0 h 1"/>
            <a:gd name="T4" fmla="*/ 2147483647 w 252"/>
            <a:gd name="T5" fmla="*/ 0 h 1"/>
            <a:gd name="T6" fmla="*/ 0 60000 65536"/>
            <a:gd name="T7" fmla="*/ 0 60000 65536"/>
            <a:gd name="T8" fmla="*/ 0 60000 65536"/>
          </a:gdLst>
          <a:ahLst/>
          <a:cxnLst>
            <a:cxn ang="T6">
              <a:pos x="T0" y="T1"/>
            </a:cxn>
            <a:cxn ang="T7">
              <a:pos x="T2" y="T3"/>
            </a:cxn>
            <a:cxn ang="T8">
              <a:pos x="T4" y="T5"/>
            </a:cxn>
          </a:cxnLst>
          <a:rect l="0" t="0" r="r" b="b"/>
          <a:pathLst>
            <a:path w="252" h="1">
              <a:moveTo>
                <a:pt x="0" y="1"/>
              </a:moveTo>
              <a:lnTo>
                <a:pt x="4" y="0"/>
              </a:lnTo>
              <a:lnTo>
                <a:pt x="252" y="0"/>
              </a:lnTo>
            </a:path>
          </a:pathLst>
        </a:custGeom>
        <a:noFill/>
        <a:ln w="3175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612322</xdr:colOff>
      <xdr:row>3</xdr:row>
      <xdr:rowOff>217714</xdr:rowOff>
    </xdr:from>
    <xdr:ext cx="5763181" cy="256480"/>
    <xdr:sp macro="" textlink="">
      <xdr:nvSpPr>
        <xdr:cNvPr id="35" name="Text Box 48"/>
        <xdr:cNvSpPr txBox="1">
          <a:spLocks noChangeArrowheads="1"/>
        </xdr:cNvSpPr>
      </xdr:nvSpPr>
      <xdr:spPr bwMode="auto">
        <a:xfrm>
          <a:off x="10844893" y="966107"/>
          <a:ext cx="5763181" cy="256480"/>
        </a:xfrm>
        <a:prstGeom prst="rect">
          <a:avLst/>
        </a:prstGeom>
        <a:solidFill>
          <a:srgbClr val="FFC000"/>
        </a:solidFill>
        <a:ln>
          <a:noFill/>
        </a:ln>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「完成後比較表</a:t>
          </a:r>
          <a:r>
            <a:rPr lang="en-US" altLang="ja-JP" sz="1400" b="1" i="0" u="none" strike="noStrike" baseline="0">
              <a:solidFill>
                <a:srgbClr val="FF0000"/>
              </a:solidFill>
              <a:latin typeface="ＭＳ Ｐゴシック"/>
              <a:ea typeface="ＭＳ Ｐゴシック"/>
            </a:rPr>
            <a:t>5</a:t>
          </a:r>
          <a:r>
            <a:rPr lang="ja-JP" altLang="en-US" sz="1400" b="1" i="0" u="none" strike="noStrike" baseline="0">
              <a:solidFill>
                <a:srgbClr val="FF0000"/>
              </a:solidFill>
              <a:latin typeface="ＭＳ Ｐゴシック"/>
              <a:ea typeface="ＭＳ Ｐゴシック"/>
            </a:rPr>
            <a:t>」と一致させること（二次下請以下は一次下請に含めること）</a:t>
          </a:r>
        </a:p>
      </xdr:txBody>
    </xdr:sp>
    <xdr:clientData/>
  </xdr:oneCellAnchor>
  <xdr:twoCellAnchor>
    <xdr:from>
      <xdr:col>5</xdr:col>
      <xdr:colOff>8164</xdr:colOff>
      <xdr:row>29</xdr:row>
      <xdr:rowOff>190500</xdr:rowOff>
    </xdr:from>
    <xdr:to>
      <xdr:col>6</xdr:col>
      <xdr:colOff>27215</xdr:colOff>
      <xdr:row>31</xdr:row>
      <xdr:rowOff>28576</xdr:rowOff>
    </xdr:to>
    <xdr:sp macro="" textlink="">
      <xdr:nvSpPr>
        <xdr:cNvPr id="41" name="AutoShape 36"/>
        <xdr:cNvSpPr>
          <a:spLocks noChangeArrowheads="1"/>
        </xdr:cNvSpPr>
      </xdr:nvSpPr>
      <xdr:spPr bwMode="auto">
        <a:xfrm>
          <a:off x="5138057" y="6272893"/>
          <a:ext cx="835479" cy="246290"/>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8164</xdr:colOff>
      <xdr:row>30</xdr:row>
      <xdr:rowOff>0</xdr:rowOff>
    </xdr:from>
    <xdr:to>
      <xdr:col>10</xdr:col>
      <xdr:colOff>27214</xdr:colOff>
      <xdr:row>31</xdr:row>
      <xdr:rowOff>42183</xdr:rowOff>
    </xdr:to>
    <xdr:sp macro="" textlink="">
      <xdr:nvSpPr>
        <xdr:cNvPr id="42" name="AutoShape 36"/>
        <xdr:cNvSpPr>
          <a:spLocks noChangeArrowheads="1"/>
        </xdr:cNvSpPr>
      </xdr:nvSpPr>
      <xdr:spPr bwMode="auto">
        <a:xfrm>
          <a:off x="7179128" y="6286500"/>
          <a:ext cx="835479" cy="246290"/>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354156</xdr:colOff>
      <xdr:row>31</xdr:row>
      <xdr:rowOff>42183</xdr:rowOff>
    </xdr:from>
    <xdr:to>
      <xdr:col>9</xdr:col>
      <xdr:colOff>425904</xdr:colOff>
      <xdr:row>32</xdr:row>
      <xdr:rowOff>125185</xdr:rowOff>
    </xdr:to>
    <xdr:cxnSp macro="">
      <xdr:nvCxnSpPr>
        <xdr:cNvPr id="43" name="AutoShape 46"/>
        <xdr:cNvCxnSpPr>
          <a:cxnSpLocks noChangeShapeType="1"/>
          <a:stCxn id="52" idx="0"/>
          <a:endCxn id="42" idx="2"/>
        </xdr:cNvCxnSpPr>
      </xdr:nvCxnSpPr>
      <xdr:spPr bwMode="auto">
        <a:xfrm flipV="1">
          <a:off x="6504585" y="6532790"/>
          <a:ext cx="1092283" cy="287109"/>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696686</xdr:colOff>
      <xdr:row>32</xdr:row>
      <xdr:rowOff>125185</xdr:rowOff>
    </xdr:from>
    <xdr:ext cx="1356012" cy="256480"/>
    <xdr:sp macro="" textlink="">
      <xdr:nvSpPr>
        <xdr:cNvPr id="52" name="Text Box 28"/>
        <xdr:cNvSpPr txBox="1">
          <a:spLocks noChangeArrowheads="1"/>
        </xdr:cNvSpPr>
      </xdr:nvSpPr>
      <xdr:spPr bwMode="auto">
        <a:xfrm>
          <a:off x="5826579" y="6819899"/>
          <a:ext cx="1356012"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必ず記載すること</a:t>
          </a:r>
        </a:p>
      </xdr:txBody>
    </xdr:sp>
    <xdr:clientData/>
  </xdr:oneCellAnchor>
  <xdr:twoCellAnchor>
    <xdr:from>
      <xdr:col>5</xdr:col>
      <xdr:colOff>425904</xdr:colOff>
      <xdr:row>31</xdr:row>
      <xdr:rowOff>28576</xdr:rowOff>
    </xdr:from>
    <xdr:to>
      <xdr:col>7</xdr:col>
      <xdr:colOff>354156</xdr:colOff>
      <xdr:row>32</xdr:row>
      <xdr:rowOff>125185</xdr:rowOff>
    </xdr:to>
    <xdr:cxnSp macro="">
      <xdr:nvCxnSpPr>
        <xdr:cNvPr id="65" name="AutoShape 46"/>
        <xdr:cNvCxnSpPr>
          <a:cxnSpLocks noChangeShapeType="1"/>
          <a:stCxn id="52" idx="0"/>
          <a:endCxn id="41" idx="2"/>
        </xdr:cNvCxnSpPr>
      </xdr:nvCxnSpPr>
      <xdr:spPr bwMode="auto">
        <a:xfrm flipH="1" flipV="1">
          <a:off x="5555797" y="6519183"/>
          <a:ext cx="948788" cy="300716"/>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1824719</xdr:colOff>
      <xdr:row>43</xdr:row>
      <xdr:rowOff>200024</xdr:rowOff>
    </xdr:from>
    <xdr:to>
      <xdr:col>9</xdr:col>
      <xdr:colOff>785133</xdr:colOff>
      <xdr:row>44</xdr:row>
      <xdr:rowOff>190500</xdr:rowOff>
    </xdr:to>
    <xdr:sp macro="" textlink="">
      <xdr:nvSpPr>
        <xdr:cNvPr id="44" name="AutoShape 32"/>
        <xdr:cNvSpPr>
          <a:spLocks noChangeArrowheads="1"/>
        </xdr:cNvSpPr>
      </xdr:nvSpPr>
      <xdr:spPr bwMode="auto">
        <a:xfrm>
          <a:off x="3947433" y="9139917"/>
          <a:ext cx="4008664" cy="194583"/>
        </a:xfrm>
        <a:prstGeom prst="roundRect">
          <a:avLst>
            <a:gd name="adj" fmla="val 16667"/>
          </a:avLst>
        </a:prstGeom>
        <a:solidFill>
          <a:srgbClr xmlns:mc="http://schemas.openxmlformats.org/markup-compatibility/2006" xmlns:a14="http://schemas.microsoft.com/office/drawing/2010/main" val="FF00FF" mc:Ignorable="a14" a14:legacySpreadsheetColorIndex="14">
            <a:alpha val="30196"/>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806905</xdr:colOff>
      <xdr:row>44</xdr:row>
      <xdr:rowOff>110219</xdr:rowOff>
    </xdr:from>
    <xdr:to>
      <xdr:col>11</xdr:col>
      <xdr:colOff>394607</xdr:colOff>
      <xdr:row>45</xdr:row>
      <xdr:rowOff>149679</xdr:rowOff>
    </xdr:to>
    <xdr:cxnSp macro="">
      <xdr:nvCxnSpPr>
        <xdr:cNvPr id="45" name="AutoShape 46"/>
        <xdr:cNvCxnSpPr>
          <a:cxnSpLocks noChangeShapeType="1"/>
        </xdr:cNvCxnSpPr>
      </xdr:nvCxnSpPr>
      <xdr:spPr bwMode="auto">
        <a:xfrm flipH="1" flipV="1">
          <a:off x="7977869" y="9254219"/>
          <a:ext cx="608238" cy="243567"/>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386954</xdr:colOff>
      <xdr:row>45</xdr:row>
      <xdr:rowOff>148828</xdr:rowOff>
    </xdr:from>
    <xdr:to>
      <xdr:col>17</xdr:col>
      <xdr:colOff>101204</xdr:colOff>
      <xdr:row>45</xdr:row>
      <xdr:rowOff>148828</xdr:rowOff>
    </xdr:to>
    <xdr:cxnSp macro="">
      <xdr:nvCxnSpPr>
        <xdr:cNvPr id="46" name="AutoShape 46"/>
        <xdr:cNvCxnSpPr>
          <a:cxnSpLocks noChangeShapeType="1"/>
        </xdr:cNvCxnSpPr>
      </xdr:nvCxnSpPr>
      <xdr:spPr bwMode="auto">
        <a:xfrm flipH="1">
          <a:off x="8560595" y="9661922"/>
          <a:ext cx="2750343" cy="0"/>
        </a:xfrm>
        <a:prstGeom prst="straightConnector1">
          <a:avLst/>
        </a:prstGeom>
        <a:noFill/>
        <a:ln w="317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361609</xdr:colOff>
      <xdr:row>44</xdr:row>
      <xdr:rowOff>92018</xdr:rowOff>
    </xdr:from>
    <xdr:ext cx="2712474" cy="256480"/>
    <xdr:sp macro="" textlink="">
      <xdr:nvSpPr>
        <xdr:cNvPr id="53" name="Text Box 31"/>
        <xdr:cNvSpPr txBox="1">
          <a:spLocks noChangeArrowheads="1"/>
        </xdr:cNvSpPr>
      </xdr:nvSpPr>
      <xdr:spPr bwMode="auto">
        <a:xfrm>
          <a:off x="8553109" y="9236018"/>
          <a:ext cx="2712474" cy="256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400" b="1" i="0" u="none" strike="noStrike" baseline="0">
              <a:solidFill>
                <a:srgbClr val="FF0000"/>
              </a:solidFill>
              <a:latin typeface="ＭＳ Ｐゴシック"/>
              <a:ea typeface="ＭＳ Ｐゴシック"/>
            </a:rPr>
            <a:t>税率変更時は直接入力してください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1257300</xdr:colOff>
      <xdr:row>20</xdr:row>
      <xdr:rowOff>19050</xdr:rowOff>
    </xdr:from>
    <xdr:to>
      <xdr:col>2</xdr:col>
      <xdr:colOff>1257300</xdr:colOff>
      <xdr:row>20</xdr:row>
      <xdr:rowOff>400050</xdr:rowOff>
    </xdr:to>
    <xdr:sp macro="" textlink="">
      <xdr:nvSpPr>
        <xdr:cNvPr id="2" name="Line 1"/>
        <xdr:cNvSpPr>
          <a:spLocks noChangeShapeType="1"/>
        </xdr:cNvSpPr>
      </xdr:nvSpPr>
      <xdr:spPr bwMode="auto">
        <a:xfrm>
          <a:off x="2971800" y="8001000"/>
          <a:ext cx="0" cy="361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20</xdr:row>
      <xdr:rowOff>228600</xdr:rowOff>
    </xdr:from>
    <xdr:to>
      <xdr:col>3</xdr:col>
      <xdr:colOff>209550</xdr:colOff>
      <xdr:row>20</xdr:row>
      <xdr:rowOff>228600</xdr:rowOff>
    </xdr:to>
    <xdr:sp macro="" textlink="">
      <xdr:nvSpPr>
        <xdr:cNvPr id="3" name="Line 2"/>
        <xdr:cNvSpPr>
          <a:spLocks noChangeShapeType="1"/>
        </xdr:cNvSpPr>
      </xdr:nvSpPr>
      <xdr:spPr bwMode="auto">
        <a:xfrm>
          <a:off x="2971800" y="8210550"/>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16</xdr:row>
      <xdr:rowOff>0</xdr:rowOff>
    </xdr:from>
    <xdr:to>
      <xdr:col>3</xdr:col>
      <xdr:colOff>209550</xdr:colOff>
      <xdr:row>20</xdr:row>
      <xdr:rowOff>228600</xdr:rowOff>
    </xdr:to>
    <xdr:sp macro="" textlink="">
      <xdr:nvSpPr>
        <xdr:cNvPr id="4" name="Line 3"/>
        <xdr:cNvSpPr>
          <a:spLocks noChangeShapeType="1"/>
        </xdr:cNvSpPr>
      </xdr:nvSpPr>
      <xdr:spPr bwMode="auto">
        <a:xfrm>
          <a:off x="3943350" y="6457950"/>
          <a:ext cx="0" cy="17526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16</xdr:row>
      <xdr:rowOff>0</xdr:rowOff>
    </xdr:from>
    <xdr:to>
      <xdr:col>3</xdr:col>
      <xdr:colOff>361950</xdr:colOff>
      <xdr:row>16</xdr:row>
      <xdr:rowOff>0</xdr:rowOff>
    </xdr:to>
    <xdr:sp macro="" textlink="">
      <xdr:nvSpPr>
        <xdr:cNvPr id="5" name="Line 4"/>
        <xdr:cNvSpPr>
          <a:spLocks noChangeShapeType="1"/>
        </xdr:cNvSpPr>
      </xdr:nvSpPr>
      <xdr:spPr bwMode="auto">
        <a:xfrm>
          <a:off x="3962400" y="645795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20</xdr:row>
      <xdr:rowOff>0</xdr:rowOff>
    </xdr:from>
    <xdr:to>
      <xdr:col>3</xdr:col>
      <xdr:colOff>361950</xdr:colOff>
      <xdr:row>20</xdr:row>
      <xdr:rowOff>0</xdr:rowOff>
    </xdr:to>
    <xdr:sp macro="" textlink="">
      <xdr:nvSpPr>
        <xdr:cNvPr id="6" name="Line 5"/>
        <xdr:cNvSpPr>
          <a:spLocks noChangeShapeType="1"/>
        </xdr:cNvSpPr>
      </xdr:nvSpPr>
      <xdr:spPr bwMode="auto">
        <a:xfrm>
          <a:off x="3962400" y="798195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18</xdr:row>
      <xdr:rowOff>228600</xdr:rowOff>
    </xdr:from>
    <xdr:to>
      <xdr:col>6</xdr:col>
      <xdr:colOff>0</xdr:colOff>
      <xdr:row>18</xdr:row>
      <xdr:rowOff>228600</xdr:rowOff>
    </xdr:to>
    <xdr:sp macro="" textlink="">
      <xdr:nvSpPr>
        <xdr:cNvPr id="7" name="Line 6"/>
        <xdr:cNvSpPr>
          <a:spLocks noChangeShapeType="1"/>
        </xdr:cNvSpPr>
      </xdr:nvSpPr>
      <xdr:spPr bwMode="auto">
        <a:xfrm>
          <a:off x="3943350" y="744855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12</xdr:row>
      <xdr:rowOff>0</xdr:rowOff>
    </xdr:from>
    <xdr:to>
      <xdr:col>5</xdr:col>
      <xdr:colOff>342900</xdr:colOff>
      <xdr:row>12</xdr:row>
      <xdr:rowOff>0</xdr:rowOff>
    </xdr:to>
    <xdr:sp macro="" textlink="">
      <xdr:nvSpPr>
        <xdr:cNvPr id="8" name="Line 7"/>
        <xdr:cNvSpPr>
          <a:spLocks noChangeShapeType="1"/>
        </xdr:cNvSpPr>
      </xdr:nvSpPr>
      <xdr:spPr bwMode="auto">
        <a:xfrm flipV="1">
          <a:off x="6429375" y="493395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200025</xdr:colOff>
      <xdr:row>29</xdr:row>
      <xdr:rowOff>209550</xdr:rowOff>
    </xdr:from>
    <xdr:to>
      <xdr:col>5</xdr:col>
      <xdr:colOff>333375</xdr:colOff>
      <xdr:row>29</xdr:row>
      <xdr:rowOff>209550</xdr:rowOff>
    </xdr:to>
    <xdr:sp macro="" textlink="">
      <xdr:nvSpPr>
        <xdr:cNvPr id="9" name="Line 8"/>
        <xdr:cNvSpPr>
          <a:spLocks noChangeShapeType="1"/>
        </xdr:cNvSpPr>
      </xdr:nvSpPr>
      <xdr:spPr bwMode="auto">
        <a:xfrm>
          <a:off x="6438900" y="1162050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12</xdr:row>
      <xdr:rowOff>19050</xdr:rowOff>
    </xdr:from>
    <xdr:to>
      <xdr:col>5</xdr:col>
      <xdr:colOff>200025</xdr:colOff>
      <xdr:row>29</xdr:row>
      <xdr:rowOff>219075</xdr:rowOff>
    </xdr:to>
    <xdr:sp macro="" textlink="">
      <xdr:nvSpPr>
        <xdr:cNvPr id="10" name="Line 10"/>
        <xdr:cNvSpPr>
          <a:spLocks noChangeShapeType="1"/>
        </xdr:cNvSpPr>
      </xdr:nvSpPr>
      <xdr:spPr bwMode="auto">
        <a:xfrm>
          <a:off x="6429375" y="4953000"/>
          <a:ext cx="9525" cy="66770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514349</xdr:colOff>
      <xdr:row>17</xdr:row>
      <xdr:rowOff>25274</xdr:rowOff>
    </xdr:from>
    <xdr:ext cx="3648075" cy="984375"/>
    <xdr:sp macro="" textlink="">
      <xdr:nvSpPr>
        <xdr:cNvPr id="2" name="四角形吹き出し 1"/>
        <xdr:cNvSpPr/>
      </xdr:nvSpPr>
      <xdr:spPr bwMode="auto">
        <a:xfrm>
          <a:off x="3171824" y="2882774"/>
          <a:ext cx="3648075" cy="984375"/>
        </a:xfrm>
        <a:prstGeom prst="wedgeRectCallout">
          <a:avLst>
            <a:gd name="adj1" fmla="val -17462"/>
            <a:gd name="adj2" fmla="val 20948"/>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anchorCtr="0" upright="1">
          <a:noAutofit/>
        </a:bodyPr>
        <a:lstStyle/>
        <a:p>
          <a:pPr algn="ctr"/>
          <a:r>
            <a:rPr kumimoji="1" lang="ja-JP" altLang="en-US" sz="2000"/>
            <a:t>参考様式及び記載例</a:t>
          </a:r>
        </a:p>
      </xdr:txBody>
    </xdr:sp>
    <xdr:clientData/>
  </xdr:oneCellAnchor>
  <xdr:twoCellAnchor>
    <xdr:from>
      <xdr:col>5</xdr:col>
      <xdr:colOff>28575</xdr:colOff>
      <xdr:row>11</xdr:row>
      <xdr:rowOff>28575</xdr:rowOff>
    </xdr:from>
    <xdr:to>
      <xdr:col>8</xdr:col>
      <xdr:colOff>838200</xdr:colOff>
      <xdr:row>14</xdr:row>
      <xdr:rowOff>123825</xdr:rowOff>
    </xdr:to>
    <xdr:sp macro="" textlink="">
      <xdr:nvSpPr>
        <xdr:cNvPr id="3" name="テキスト ボックス 2"/>
        <xdr:cNvSpPr txBox="1"/>
      </xdr:nvSpPr>
      <xdr:spPr>
        <a:xfrm>
          <a:off x="4457700" y="1857375"/>
          <a:ext cx="3467100" cy="60960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振込手数料，協力会費，資材・燃料等立替など、出来形請求金額から控除した額を記載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123825</xdr:colOff>
      <xdr:row>0</xdr:row>
      <xdr:rowOff>228600</xdr:rowOff>
    </xdr:from>
    <xdr:to>
      <xdr:col>14</xdr:col>
      <xdr:colOff>1600200</xdr:colOff>
      <xdr:row>4</xdr:row>
      <xdr:rowOff>57150</xdr:rowOff>
    </xdr:to>
    <xdr:sp macro="" textlink="">
      <xdr:nvSpPr>
        <xdr:cNvPr id="2" name="Text Box 4"/>
        <xdr:cNvSpPr txBox="1">
          <a:spLocks noChangeArrowheads="1"/>
        </xdr:cNvSpPr>
      </xdr:nvSpPr>
      <xdr:spPr bwMode="auto">
        <a:xfrm>
          <a:off x="11020425" y="228600"/>
          <a:ext cx="2867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123825</xdr:colOff>
      <xdr:row>0</xdr:row>
      <xdr:rowOff>228600</xdr:rowOff>
    </xdr:from>
    <xdr:to>
      <xdr:col>14</xdr:col>
      <xdr:colOff>1600200</xdr:colOff>
      <xdr:row>4</xdr:row>
      <xdr:rowOff>57150</xdr:rowOff>
    </xdr:to>
    <xdr:sp macro="" textlink="">
      <xdr:nvSpPr>
        <xdr:cNvPr id="2" name="Text Box 4"/>
        <xdr:cNvSpPr txBox="1">
          <a:spLocks noChangeArrowheads="1"/>
        </xdr:cNvSpPr>
      </xdr:nvSpPr>
      <xdr:spPr bwMode="auto">
        <a:xfrm>
          <a:off x="11020425" y="228600"/>
          <a:ext cx="2867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twoCellAnchor>
    <xdr:from>
      <xdr:col>1</xdr:col>
      <xdr:colOff>40821</xdr:colOff>
      <xdr:row>11</xdr:row>
      <xdr:rowOff>27214</xdr:rowOff>
    </xdr:from>
    <xdr:to>
      <xdr:col>4</xdr:col>
      <xdr:colOff>0</xdr:colOff>
      <xdr:row>111</xdr:row>
      <xdr:rowOff>13607</xdr:rowOff>
    </xdr:to>
    <xdr:sp macro="" textlink="">
      <xdr:nvSpPr>
        <xdr:cNvPr id="3" name="正方形/長方形 2"/>
        <xdr:cNvSpPr/>
      </xdr:nvSpPr>
      <xdr:spPr bwMode="auto">
        <a:xfrm>
          <a:off x="1728107" y="3320143"/>
          <a:ext cx="2286000" cy="17675678"/>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136071</xdr:colOff>
      <xdr:row>111</xdr:row>
      <xdr:rowOff>13607</xdr:rowOff>
    </xdr:from>
    <xdr:to>
      <xdr:col>3</xdr:col>
      <xdr:colOff>0</xdr:colOff>
      <xdr:row>113</xdr:row>
      <xdr:rowOff>13607</xdr:rowOff>
    </xdr:to>
    <xdr:cxnSp macro="">
      <xdr:nvCxnSpPr>
        <xdr:cNvPr id="6" name="直線コネクタ 5"/>
        <xdr:cNvCxnSpPr>
          <a:stCxn id="3" idx="2"/>
        </xdr:cNvCxnSpPr>
      </xdr:nvCxnSpPr>
      <xdr:spPr bwMode="auto">
        <a:xfrm flipH="1">
          <a:off x="1823357" y="20995821"/>
          <a:ext cx="1047750" cy="625929"/>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1496786</xdr:colOff>
      <xdr:row>113</xdr:row>
      <xdr:rowOff>13607</xdr:rowOff>
    </xdr:from>
    <xdr:to>
      <xdr:col>3</xdr:col>
      <xdr:colOff>993322</xdr:colOff>
      <xdr:row>115</xdr:row>
      <xdr:rowOff>40822</xdr:rowOff>
    </xdr:to>
    <xdr:sp macro="" textlink="">
      <xdr:nvSpPr>
        <xdr:cNvPr id="7" name="正方形/長方形 6"/>
        <xdr:cNvSpPr/>
      </xdr:nvSpPr>
      <xdr:spPr bwMode="auto">
        <a:xfrm>
          <a:off x="1496786" y="21621750"/>
          <a:ext cx="2367643" cy="653143"/>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入札時の工事費内訳書を確認して記入してください</a:t>
          </a:r>
        </a:p>
      </xdr:txBody>
    </xdr:sp>
    <xdr:clientData/>
  </xdr:twoCellAnchor>
  <xdr:twoCellAnchor>
    <xdr:from>
      <xdr:col>0</xdr:col>
      <xdr:colOff>54428</xdr:colOff>
      <xdr:row>33</xdr:row>
      <xdr:rowOff>40819</xdr:rowOff>
    </xdr:from>
    <xdr:to>
      <xdr:col>1</xdr:col>
      <xdr:colOff>435428</xdr:colOff>
      <xdr:row>37</xdr:row>
      <xdr:rowOff>27213</xdr:rowOff>
    </xdr:to>
    <xdr:sp macro="" textlink="">
      <xdr:nvSpPr>
        <xdr:cNvPr id="8" name="正方形/長方形 7"/>
        <xdr:cNvSpPr/>
      </xdr:nvSpPr>
      <xdr:spPr bwMode="auto">
        <a:xfrm flipV="1">
          <a:off x="54428" y="7225390"/>
          <a:ext cx="2068286" cy="693966"/>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476250</xdr:colOff>
      <xdr:row>111</xdr:row>
      <xdr:rowOff>54429</xdr:rowOff>
    </xdr:from>
    <xdr:to>
      <xdr:col>8</xdr:col>
      <xdr:colOff>163286</xdr:colOff>
      <xdr:row>113</xdr:row>
      <xdr:rowOff>54429</xdr:rowOff>
    </xdr:to>
    <xdr:cxnSp macro="">
      <xdr:nvCxnSpPr>
        <xdr:cNvPr id="9" name="直線コネクタ 8"/>
        <xdr:cNvCxnSpPr/>
      </xdr:nvCxnSpPr>
      <xdr:spPr bwMode="auto">
        <a:xfrm flipH="1">
          <a:off x="6368143" y="21036643"/>
          <a:ext cx="1047750" cy="625929"/>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353786</xdr:colOff>
      <xdr:row>113</xdr:row>
      <xdr:rowOff>54429</xdr:rowOff>
    </xdr:from>
    <xdr:to>
      <xdr:col>9</xdr:col>
      <xdr:colOff>217715</xdr:colOff>
      <xdr:row>115</xdr:row>
      <xdr:rowOff>95250</xdr:rowOff>
    </xdr:to>
    <xdr:sp macro="" textlink="">
      <xdr:nvSpPr>
        <xdr:cNvPr id="10" name="正方形/長方形 9"/>
        <xdr:cNvSpPr/>
      </xdr:nvSpPr>
      <xdr:spPr bwMode="auto">
        <a:xfrm>
          <a:off x="6245679" y="21662572"/>
          <a:ext cx="2367643" cy="666749"/>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完成時は積算ではなく「実績」を記入してください</a:t>
          </a:r>
        </a:p>
      </xdr:txBody>
    </xdr:sp>
    <xdr:clientData/>
  </xdr:twoCellAnchor>
  <xdr:twoCellAnchor>
    <xdr:from>
      <xdr:col>0</xdr:col>
      <xdr:colOff>1211036</xdr:colOff>
      <xdr:row>37</xdr:row>
      <xdr:rowOff>68035</xdr:rowOff>
    </xdr:from>
    <xdr:to>
      <xdr:col>0</xdr:col>
      <xdr:colOff>1387928</xdr:colOff>
      <xdr:row>41</xdr:row>
      <xdr:rowOff>13607</xdr:rowOff>
    </xdr:to>
    <xdr:cxnSp macro="">
      <xdr:nvCxnSpPr>
        <xdr:cNvPr id="11" name="直線コネクタ 10"/>
        <xdr:cNvCxnSpPr/>
      </xdr:nvCxnSpPr>
      <xdr:spPr bwMode="auto">
        <a:xfrm flipH="1">
          <a:off x="1211036" y="7960178"/>
          <a:ext cx="176892" cy="653143"/>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68036</xdr:colOff>
      <xdr:row>40</xdr:row>
      <xdr:rowOff>95251</xdr:rowOff>
    </xdr:from>
    <xdr:to>
      <xdr:col>2</xdr:col>
      <xdr:colOff>299358</xdr:colOff>
      <xdr:row>44</xdr:row>
      <xdr:rowOff>54428</xdr:rowOff>
    </xdr:to>
    <xdr:sp macro="" textlink="">
      <xdr:nvSpPr>
        <xdr:cNvPr id="13" name="正方形/長方形 12"/>
        <xdr:cNvSpPr/>
      </xdr:nvSpPr>
      <xdr:spPr bwMode="auto">
        <a:xfrm>
          <a:off x="68036" y="8518072"/>
          <a:ext cx="2367643" cy="666749"/>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追加工種があった場合は記入してください</a:t>
          </a:r>
        </a:p>
      </xdr:txBody>
    </xdr:sp>
    <xdr:clientData/>
  </xdr:twoCellAnchor>
  <xdr:twoCellAnchor>
    <xdr:from>
      <xdr:col>7</xdr:col>
      <xdr:colOff>27214</xdr:colOff>
      <xdr:row>11</xdr:row>
      <xdr:rowOff>40821</xdr:rowOff>
    </xdr:from>
    <xdr:to>
      <xdr:col>8</xdr:col>
      <xdr:colOff>1129393</xdr:colOff>
      <xdr:row>111</xdr:row>
      <xdr:rowOff>27214</xdr:rowOff>
    </xdr:to>
    <xdr:sp macro="" textlink="">
      <xdr:nvSpPr>
        <xdr:cNvPr id="14" name="正方形/長方形 13"/>
        <xdr:cNvSpPr/>
      </xdr:nvSpPr>
      <xdr:spPr bwMode="auto">
        <a:xfrm>
          <a:off x="6545035" y="3333750"/>
          <a:ext cx="1836965" cy="17675678"/>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447675</xdr:colOff>
      <xdr:row>0</xdr:row>
      <xdr:rowOff>95250</xdr:rowOff>
    </xdr:from>
    <xdr:to>
      <xdr:col>19</xdr:col>
      <xdr:colOff>295275</xdr:colOff>
      <xdr:row>4</xdr:row>
      <xdr:rowOff>66675</xdr:rowOff>
    </xdr:to>
    <xdr:sp macro="" textlink="">
      <xdr:nvSpPr>
        <xdr:cNvPr id="2" name="Text Box 3"/>
        <xdr:cNvSpPr txBox="1">
          <a:spLocks noChangeArrowheads="1"/>
        </xdr:cNvSpPr>
      </xdr:nvSpPr>
      <xdr:spPr bwMode="auto">
        <a:xfrm>
          <a:off x="13506450" y="95250"/>
          <a:ext cx="2809875" cy="962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4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xdr:cNvSpPr txBox="1">
          <a:spLocks noChangeArrowheads="1"/>
        </xdr:cNvSpPr>
      </xdr:nvSpPr>
      <xdr:spPr bwMode="auto">
        <a:xfrm>
          <a:off x="14859000" y="152400"/>
          <a:ext cx="2752725" cy="1009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xdr:cNvSpPr txBox="1">
          <a:spLocks noChangeArrowheads="1"/>
        </xdr:cNvSpPr>
      </xdr:nvSpPr>
      <xdr:spPr bwMode="auto">
        <a:xfrm>
          <a:off x="14859000" y="152400"/>
          <a:ext cx="27527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twoCellAnchor>
    <xdr:from>
      <xdr:col>8</xdr:col>
      <xdr:colOff>38100</xdr:colOff>
      <xdr:row>14</xdr:row>
      <xdr:rowOff>38100</xdr:rowOff>
    </xdr:from>
    <xdr:to>
      <xdr:col>8</xdr:col>
      <xdr:colOff>1930401</xdr:colOff>
      <xdr:row>45</xdr:row>
      <xdr:rowOff>114300</xdr:rowOff>
    </xdr:to>
    <xdr:sp macro="" textlink="">
      <xdr:nvSpPr>
        <xdr:cNvPr id="4" name="正方形/長方形 3"/>
        <xdr:cNvSpPr/>
      </xdr:nvSpPr>
      <xdr:spPr bwMode="auto">
        <a:xfrm>
          <a:off x="9194800" y="4203700"/>
          <a:ext cx="1892301" cy="5588000"/>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50800</xdr:colOff>
      <xdr:row>14</xdr:row>
      <xdr:rowOff>50800</xdr:rowOff>
    </xdr:from>
    <xdr:to>
      <xdr:col>4</xdr:col>
      <xdr:colOff>1917701</xdr:colOff>
      <xdr:row>45</xdr:row>
      <xdr:rowOff>127000</xdr:rowOff>
    </xdr:to>
    <xdr:sp macro="" textlink="">
      <xdr:nvSpPr>
        <xdr:cNvPr id="5" name="正方形/長方形 4"/>
        <xdr:cNvSpPr/>
      </xdr:nvSpPr>
      <xdr:spPr bwMode="auto">
        <a:xfrm>
          <a:off x="3200400" y="4216400"/>
          <a:ext cx="3365501" cy="5588000"/>
        </a:xfrm>
        <a:prstGeom prst="rect">
          <a:avLst/>
        </a:prstGeom>
        <a:solidFill>
          <a:srgbClr val="FF33CC">
            <a:alpha val="50000"/>
          </a:srgbClr>
        </a:solidFill>
        <a:ln w="88900" cap="flat" cmpd="sng" algn="ctr">
          <a:solidFill>
            <a:srgbClr val="FF33CC"/>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1905000</xdr:colOff>
      <xdr:row>50</xdr:row>
      <xdr:rowOff>88900</xdr:rowOff>
    </xdr:from>
    <xdr:to>
      <xdr:col>12</xdr:col>
      <xdr:colOff>107043</xdr:colOff>
      <xdr:row>55</xdr:row>
      <xdr:rowOff>101600</xdr:rowOff>
    </xdr:to>
    <xdr:sp macro="" textlink="">
      <xdr:nvSpPr>
        <xdr:cNvPr id="6" name="正方形/長方形 5"/>
        <xdr:cNvSpPr/>
      </xdr:nvSpPr>
      <xdr:spPr bwMode="auto">
        <a:xfrm>
          <a:off x="11061700" y="10655300"/>
          <a:ext cx="2367643" cy="901700"/>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様式６（施工体系図）に記載したすべての社について記載してください</a:t>
          </a:r>
        </a:p>
      </xdr:txBody>
    </xdr:sp>
    <xdr:clientData/>
  </xdr:twoCellAnchor>
  <xdr:twoCellAnchor>
    <xdr:from>
      <xdr:col>8</xdr:col>
      <xdr:colOff>1701800</xdr:colOff>
      <xdr:row>45</xdr:row>
      <xdr:rowOff>165100</xdr:rowOff>
    </xdr:from>
    <xdr:to>
      <xdr:col>9</xdr:col>
      <xdr:colOff>63500</xdr:colOff>
      <xdr:row>50</xdr:row>
      <xdr:rowOff>76200</xdr:rowOff>
    </xdr:to>
    <xdr:cxnSp macro="">
      <xdr:nvCxnSpPr>
        <xdr:cNvPr id="7" name="直線コネクタ 6"/>
        <xdr:cNvCxnSpPr/>
      </xdr:nvCxnSpPr>
      <xdr:spPr bwMode="auto">
        <a:xfrm>
          <a:off x="10858500" y="9842500"/>
          <a:ext cx="317500" cy="800100"/>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673100</xdr:colOff>
      <xdr:row>48</xdr:row>
      <xdr:rowOff>152400</xdr:rowOff>
    </xdr:from>
    <xdr:to>
      <xdr:col>3</xdr:col>
      <xdr:colOff>703943</xdr:colOff>
      <xdr:row>52</xdr:row>
      <xdr:rowOff>38100</xdr:rowOff>
    </xdr:to>
    <xdr:sp macro="" textlink="">
      <xdr:nvSpPr>
        <xdr:cNvPr id="11" name="正方形/長方形 10"/>
        <xdr:cNvSpPr/>
      </xdr:nvSpPr>
      <xdr:spPr bwMode="auto">
        <a:xfrm>
          <a:off x="2247900" y="10363200"/>
          <a:ext cx="2367643" cy="596900"/>
        </a:xfrm>
        <a:prstGeom prst="rect">
          <a:avLst/>
        </a:prstGeom>
        <a:solidFill>
          <a:srgbClr xmlns:mc="http://schemas.openxmlformats.org/markup-compatibility/2006" xmlns:a14="http://schemas.microsoft.com/office/drawing/2010/main" val="FFFFFF" mc:Ignorable="a14" a14:legacySpreadsheetColorIndex="9"/>
        </a:solidFill>
        <a:ln w="25400" cap="flat" cmpd="sng" algn="ctr">
          <a:solidFill>
            <a:srgbClr val="FF33CC"/>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入札時の工事費内訳書を確認して記入してください。</a:t>
          </a:r>
        </a:p>
      </xdr:txBody>
    </xdr:sp>
    <xdr:clientData/>
  </xdr:twoCellAnchor>
  <xdr:twoCellAnchor>
    <xdr:from>
      <xdr:col>3</xdr:col>
      <xdr:colOff>703943</xdr:colOff>
      <xdr:row>45</xdr:row>
      <xdr:rowOff>152400</xdr:rowOff>
    </xdr:from>
    <xdr:to>
      <xdr:col>4</xdr:col>
      <xdr:colOff>266701</xdr:colOff>
      <xdr:row>50</xdr:row>
      <xdr:rowOff>95250</xdr:rowOff>
    </xdr:to>
    <xdr:cxnSp macro="">
      <xdr:nvCxnSpPr>
        <xdr:cNvPr id="12" name="直線コネクタ 11"/>
        <xdr:cNvCxnSpPr>
          <a:endCxn id="11" idx="3"/>
        </xdr:cNvCxnSpPr>
      </xdr:nvCxnSpPr>
      <xdr:spPr bwMode="auto">
        <a:xfrm flipH="1">
          <a:off x="4615543" y="9829800"/>
          <a:ext cx="299358" cy="831850"/>
        </a:xfrm>
        <a:prstGeom prst="line">
          <a:avLst/>
        </a:prstGeom>
        <a:ln>
          <a:headEnd type="none" w="med" len="med"/>
          <a:tailEnd type="none" w="med" len="med"/>
        </a:ln>
        <a:extLst/>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30"/>
  <sheetViews>
    <sheetView view="pageBreakPreview" topLeftCell="A19" zoomScale="75" zoomScaleNormal="75" zoomScaleSheetLayoutView="75" workbookViewId="0">
      <selection activeCell="AC37" sqref="AC37"/>
    </sheetView>
  </sheetViews>
  <sheetFormatPr defaultColWidth="9" defaultRowHeight="13.5" x14ac:dyDescent="0.15"/>
  <cols>
    <col min="1" max="1" width="4.625" style="123" customWidth="1"/>
    <col min="2" max="18" width="4.625" style="124" customWidth="1"/>
    <col min="19" max="16384" width="9" style="123"/>
  </cols>
  <sheetData>
    <row r="1" spans="1:19" x14ac:dyDescent="0.15">
      <c r="B1" s="212" t="s">
        <v>258</v>
      </c>
    </row>
    <row r="2" spans="1:19" x14ac:dyDescent="0.15">
      <c r="S2" s="93"/>
    </row>
    <row r="3" spans="1:19" x14ac:dyDescent="0.15">
      <c r="I3" s="125"/>
      <c r="J3" s="232" t="s">
        <v>172</v>
      </c>
      <c r="K3" s="232"/>
      <c r="L3" s="216" t="s">
        <v>367</v>
      </c>
      <c r="M3" s="217"/>
      <c r="N3" s="218" t="s">
        <v>173</v>
      </c>
      <c r="O3" s="217"/>
      <c r="P3" s="218" t="s">
        <v>174</v>
      </c>
      <c r="Q3" s="217"/>
      <c r="R3" s="218" t="s">
        <v>175</v>
      </c>
      <c r="S3" s="93"/>
    </row>
    <row r="10" spans="1:19" ht="24" x14ac:dyDescent="0.15">
      <c r="B10" s="233" t="s">
        <v>128</v>
      </c>
      <c r="C10" s="234"/>
      <c r="D10" s="234"/>
      <c r="E10" s="234"/>
      <c r="F10" s="234"/>
      <c r="G10" s="234"/>
      <c r="H10" s="234"/>
      <c r="I10" s="234"/>
      <c r="J10" s="234"/>
      <c r="K10" s="234"/>
      <c r="L10" s="234"/>
      <c r="M10" s="234"/>
      <c r="N10" s="234"/>
      <c r="O10" s="234"/>
      <c r="P10" s="234"/>
      <c r="Q10" s="234"/>
      <c r="R10" s="234"/>
    </row>
    <row r="11" spans="1:19" ht="18.75" x14ac:dyDescent="0.15">
      <c r="B11" s="52"/>
      <c r="C11" s="52"/>
      <c r="D11" s="52"/>
      <c r="E11" s="52"/>
      <c r="F11" s="52"/>
      <c r="G11" s="52"/>
      <c r="H11" s="52"/>
      <c r="I11" s="52"/>
      <c r="J11" s="52"/>
      <c r="K11" s="52"/>
      <c r="L11" s="52"/>
      <c r="M11" s="52"/>
      <c r="N11" s="52"/>
      <c r="O11" s="52"/>
      <c r="P11" s="52"/>
      <c r="Q11" s="52"/>
      <c r="R11" s="52"/>
    </row>
    <row r="12" spans="1:19" ht="24" x14ac:dyDescent="0.15">
      <c r="B12" s="233" t="s">
        <v>130</v>
      </c>
      <c r="C12" s="234"/>
      <c r="D12" s="234"/>
      <c r="E12" s="234"/>
      <c r="F12" s="234"/>
      <c r="G12" s="234"/>
      <c r="H12" s="234"/>
      <c r="I12" s="234"/>
      <c r="J12" s="234"/>
      <c r="K12" s="234"/>
      <c r="L12" s="234"/>
      <c r="M12" s="234"/>
      <c r="N12" s="234"/>
      <c r="O12" s="234"/>
      <c r="P12" s="234"/>
      <c r="Q12" s="234"/>
      <c r="R12" s="234"/>
    </row>
    <row r="13" spans="1:19" ht="24" x14ac:dyDescent="0.15">
      <c r="B13" s="99"/>
      <c r="C13" s="100"/>
      <c r="D13" s="100"/>
      <c r="E13" s="100"/>
      <c r="F13" s="100"/>
      <c r="G13" s="100"/>
      <c r="H13" s="100"/>
      <c r="I13" s="100"/>
      <c r="J13" s="100"/>
      <c r="K13" s="100"/>
      <c r="L13" s="100"/>
      <c r="M13" s="100"/>
      <c r="N13" s="100"/>
      <c r="O13" s="100"/>
      <c r="P13" s="100"/>
      <c r="Q13" s="100"/>
      <c r="R13" s="100"/>
    </row>
    <row r="14" spans="1:19" ht="24" x14ac:dyDescent="0.15">
      <c r="B14" s="99"/>
      <c r="C14" s="100"/>
      <c r="D14" s="100"/>
      <c r="E14" s="100"/>
      <c r="F14" s="100"/>
      <c r="G14" s="100"/>
      <c r="H14" s="100"/>
      <c r="I14" s="100"/>
      <c r="J14" s="100"/>
      <c r="K14" s="100"/>
      <c r="L14" s="100"/>
      <c r="M14" s="100"/>
      <c r="N14" s="100"/>
      <c r="O14" s="100"/>
      <c r="P14" s="100"/>
      <c r="Q14" s="100"/>
      <c r="R14" s="100"/>
    </row>
    <row r="16" spans="1:19" ht="24" x14ac:dyDescent="0.15">
      <c r="A16" s="126"/>
      <c r="B16" s="235" t="s">
        <v>131</v>
      </c>
      <c r="C16" s="235"/>
      <c r="D16" s="235"/>
      <c r="E16" s="235"/>
      <c r="F16" s="235"/>
      <c r="G16" s="235"/>
      <c r="H16" s="235"/>
      <c r="I16" s="235"/>
      <c r="J16" s="235"/>
      <c r="K16" s="235"/>
      <c r="L16" s="235"/>
      <c r="M16" s="235"/>
      <c r="N16" s="235"/>
      <c r="O16" s="235"/>
      <c r="P16" s="235"/>
      <c r="Q16" s="235"/>
      <c r="R16" s="126"/>
    </row>
    <row r="17" spans="1:19" x14ac:dyDescent="0.15">
      <c r="A17" s="127"/>
      <c r="R17" s="125"/>
    </row>
    <row r="18" spans="1:19" ht="24" x14ac:dyDescent="0.15">
      <c r="A18" s="126"/>
      <c r="B18" s="235" t="s">
        <v>171</v>
      </c>
      <c r="C18" s="235"/>
      <c r="D18" s="235"/>
      <c r="E18" s="235"/>
      <c r="F18" s="235"/>
      <c r="G18" s="235"/>
      <c r="H18" s="235"/>
      <c r="I18" s="235"/>
      <c r="J18" s="235"/>
      <c r="K18" s="235"/>
      <c r="L18" s="235"/>
      <c r="M18" s="235"/>
      <c r="N18" s="235"/>
      <c r="O18" s="235"/>
      <c r="P18" s="235"/>
      <c r="Q18" s="235"/>
      <c r="R18" s="126"/>
    </row>
    <row r="24" spans="1:19" ht="20.100000000000001" customHeight="1" x14ac:dyDescent="0.15">
      <c r="B24" s="219" t="s">
        <v>176</v>
      </c>
    </row>
    <row r="25" spans="1:19" x14ac:dyDescent="0.15">
      <c r="B25" s="128"/>
    </row>
    <row r="26" spans="1:19" x14ac:dyDescent="0.15">
      <c r="B26" s="232" t="s">
        <v>307</v>
      </c>
      <c r="C26" s="232"/>
      <c r="D26" s="232"/>
      <c r="E26" s="236"/>
      <c r="F26" s="236"/>
      <c r="G26" s="236"/>
      <c r="H26" s="236"/>
      <c r="I26" s="236"/>
      <c r="J26" s="236"/>
      <c r="K26" s="236"/>
      <c r="L26" s="236"/>
      <c r="M26" s="236"/>
      <c r="N26" s="236"/>
      <c r="O26" s="236"/>
      <c r="P26" s="236"/>
      <c r="Q26" s="236"/>
      <c r="R26" s="125"/>
      <c r="S26" s="124"/>
    </row>
    <row r="27" spans="1:19" x14ac:dyDescent="0.15">
      <c r="B27" s="220"/>
      <c r="R27" s="125"/>
      <c r="S27" s="124"/>
    </row>
    <row r="28" spans="1:19" x14ac:dyDescent="0.15">
      <c r="B28" s="232" t="s">
        <v>308</v>
      </c>
      <c r="C28" s="232"/>
      <c r="D28" s="232"/>
      <c r="E28" s="236"/>
      <c r="F28" s="236"/>
      <c r="G28" s="236"/>
      <c r="H28" s="236"/>
      <c r="I28" s="236"/>
      <c r="J28" s="236"/>
      <c r="K28" s="236"/>
      <c r="L28" s="236"/>
      <c r="M28" s="236"/>
      <c r="N28" s="236"/>
      <c r="O28" s="236"/>
      <c r="P28" s="236"/>
      <c r="Q28" s="236"/>
      <c r="R28" s="125"/>
    </row>
    <row r="29" spans="1:19" x14ac:dyDescent="0.15">
      <c r="B29" s="128"/>
    </row>
    <row r="30" spans="1:19" x14ac:dyDescent="0.15">
      <c r="B30" s="232" t="s">
        <v>177</v>
      </c>
      <c r="C30" s="232"/>
      <c r="D30" s="232"/>
      <c r="E30" s="236"/>
      <c r="F30" s="236"/>
      <c r="G30" s="236"/>
      <c r="H30" s="236"/>
      <c r="I30" s="236"/>
      <c r="J30" s="236"/>
      <c r="K30" s="236"/>
      <c r="L30" s="236"/>
      <c r="M30" s="236"/>
      <c r="N30" s="236"/>
      <c r="O30" s="236"/>
      <c r="P30" s="236"/>
      <c r="Q30" s="236"/>
    </row>
  </sheetData>
  <mergeCells count="11">
    <mergeCell ref="E26:Q26"/>
    <mergeCell ref="B26:D26"/>
    <mergeCell ref="E28:Q28"/>
    <mergeCell ref="B28:D28"/>
    <mergeCell ref="B30:D30"/>
    <mergeCell ref="E30:Q30"/>
    <mergeCell ref="J3:K3"/>
    <mergeCell ref="B10:R10"/>
    <mergeCell ref="B12:R12"/>
    <mergeCell ref="B16:Q16"/>
    <mergeCell ref="B18:Q18"/>
  </mergeCells>
  <phoneticPr fontId="2"/>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R121"/>
  <sheetViews>
    <sheetView showGridLines="0" view="pageBreakPreview" zoomScale="70" zoomScaleNormal="75" zoomScaleSheetLayoutView="70" workbookViewId="0">
      <pane ySplit="11" topLeftCell="A12" activePane="bottomLeft" state="frozen"/>
      <selection activeCell="AC37" sqref="AC37"/>
      <selection pane="bottomLeft" activeCell="AC37" sqref="AC37"/>
    </sheetView>
  </sheetViews>
  <sheetFormatPr defaultColWidth="9" defaultRowHeight="14.25" x14ac:dyDescent="0.15"/>
  <cols>
    <col min="1" max="1" width="22.125" style="2" customWidth="1"/>
    <col min="2" max="2" width="5.875" style="2" customWidth="1"/>
    <col min="3" max="3" width="9.625" style="2" customWidth="1"/>
    <col min="4" max="4" width="15" style="2" customWidth="1"/>
    <col min="5" max="5" width="9.625" style="2" customWidth="1"/>
    <col min="6" max="6" width="15" style="2" customWidth="1"/>
    <col min="7" max="7" width="8.25" style="2" customWidth="1"/>
    <col min="8" max="8" width="9.625" style="2" customWidth="1"/>
    <col min="9" max="9" width="15" style="2" customWidth="1"/>
    <col min="10" max="10" width="9.625" style="2" customWidth="1"/>
    <col min="11" max="11" width="15" style="2" customWidth="1"/>
    <col min="12" max="12" width="8.25" style="2" customWidth="1"/>
    <col min="13" max="14" width="9.125" style="2" customWidth="1"/>
    <col min="15" max="15" width="24" style="2" customWidth="1"/>
    <col min="16" max="18" width="9" style="2"/>
    <col min="19" max="16384" width="9" style="3"/>
  </cols>
  <sheetData>
    <row r="1" spans="1:15" ht="23.25" customHeight="1" x14ac:dyDescent="0.15">
      <c r="A1" s="21" t="s">
        <v>287</v>
      </c>
    </row>
    <row r="2" spans="1:15" ht="30" customHeight="1" x14ac:dyDescent="0.3">
      <c r="A2" s="229" t="s">
        <v>311</v>
      </c>
      <c r="B2" s="20" t="s">
        <v>1</v>
      </c>
    </row>
    <row r="3" spans="1:15" ht="9.1999999999999993" customHeight="1" x14ac:dyDescent="0.15"/>
    <row r="4" spans="1:15" ht="24.95" customHeight="1" x14ac:dyDescent="0.15">
      <c r="A4" s="404" t="s">
        <v>55</v>
      </c>
      <c r="B4" s="225" t="s">
        <v>405</v>
      </c>
      <c r="C4" s="225"/>
      <c r="D4" s="22"/>
      <c r="E4" s="22"/>
      <c r="F4" s="22"/>
      <c r="G4" s="22"/>
      <c r="H4" s="22"/>
      <c r="I4" s="23"/>
      <c r="J4" s="23"/>
      <c r="K4" s="23"/>
      <c r="L4" s="22"/>
      <c r="M4" s="22"/>
      <c r="N4" s="22"/>
      <c r="O4" s="24"/>
    </row>
    <row r="5" spans="1:15" ht="24.95" customHeight="1" x14ac:dyDescent="0.15">
      <c r="A5" s="405"/>
      <c r="B5" s="226" t="s">
        <v>100</v>
      </c>
      <c r="C5" s="226"/>
      <c r="D5" s="25"/>
      <c r="E5" s="25"/>
      <c r="F5" s="25"/>
      <c r="G5" s="25"/>
      <c r="H5" s="25"/>
      <c r="I5" s="26"/>
      <c r="J5" s="26"/>
      <c r="K5" s="26"/>
      <c r="L5" s="25"/>
      <c r="M5" s="25"/>
      <c r="N5" s="25"/>
      <c r="O5" s="27"/>
    </row>
    <row r="6" spans="1:15" ht="24.95" customHeight="1" x14ac:dyDescent="0.15">
      <c r="A6" s="405"/>
      <c r="B6" s="226" t="s">
        <v>406</v>
      </c>
      <c r="C6" s="226"/>
      <c r="D6" s="25"/>
      <c r="E6" s="25"/>
      <c r="F6" s="25"/>
      <c r="G6" s="25"/>
      <c r="H6" s="25"/>
      <c r="I6" s="26"/>
      <c r="J6" s="26"/>
      <c r="K6" s="26"/>
      <c r="L6" s="25"/>
      <c r="M6" s="25"/>
      <c r="N6" s="25"/>
      <c r="O6" s="27"/>
    </row>
    <row r="7" spans="1:15" ht="24.95" customHeight="1" x14ac:dyDescent="0.15">
      <c r="A7" s="405"/>
      <c r="B7" s="226" t="s">
        <v>407</v>
      </c>
      <c r="C7" s="177"/>
      <c r="D7" s="178"/>
      <c r="E7" s="178"/>
      <c r="F7" s="178"/>
      <c r="G7" s="178"/>
      <c r="H7" s="178"/>
      <c r="I7" s="178"/>
      <c r="J7" s="178"/>
      <c r="K7" s="178"/>
      <c r="L7" s="178"/>
      <c r="M7" s="178"/>
      <c r="N7" s="178"/>
      <c r="O7" s="179"/>
    </row>
    <row r="8" spans="1:15" ht="24.95" customHeight="1" x14ac:dyDescent="0.15">
      <c r="A8" s="28" t="s">
        <v>12</v>
      </c>
      <c r="B8" s="406"/>
      <c r="C8" s="407"/>
      <c r="D8" s="407"/>
      <c r="E8" s="407"/>
      <c r="F8" s="407"/>
      <c r="G8" s="407"/>
      <c r="H8" s="407"/>
      <c r="I8" s="407"/>
      <c r="J8" s="407"/>
      <c r="K8" s="407"/>
      <c r="L8" s="407"/>
      <c r="M8" s="407"/>
      <c r="N8" s="407"/>
      <c r="O8" s="408"/>
    </row>
    <row r="9" spans="1:15" ht="24.95" customHeight="1" x14ac:dyDescent="0.15">
      <c r="A9" s="409" t="s">
        <v>82</v>
      </c>
      <c r="B9" s="410" t="s">
        <v>56</v>
      </c>
      <c r="C9" s="413" t="s">
        <v>101</v>
      </c>
      <c r="D9" s="414"/>
      <c r="E9" s="414"/>
      <c r="F9" s="414"/>
      <c r="G9" s="415"/>
      <c r="H9" s="413" t="s">
        <v>57</v>
      </c>
      <c r="I9" s="414"/>
      <c r="J9" s="414"/>
      <c r="K9" s="414"/>
      <c r="L9" s="415"/>
      <c r="M9" s="416" t="s">
        <v>103</v>
      </c>
      <c r="N9" s="416" t="s">
        <v>152</v>
      </c>
      <c r="O9" s="29"/>
    </row>
    <row r="10" spans="1:15" ht="24.95" customHeight="1" x14ac:dyDescent="0.15">
      <c r="A10" s="409"/>
      <c r="B10" s="411"/>
      <c r="C10" s="418" t="s">
        <v>58</v>
      </c>
      <c r="D10" s="295"/>
      <c r="E10" s="418" t="s">
        <v>153</v>
      </c>
      <c r="F10" s="295"/>
      <c r="G10" s="419" t="s">
        <v>154</v>
      </c>
      <c r="H10" s="418" t="s">
        <v>60</v>
      </c>
      <c r="I10" s="421"/>
      <c r="J10" s="418" t="s">
        <v>155</v>
      </c>
      <c r="K10" s="295"/>
      <c r="L10" s="419" t="s">
        <v>156</v>
      </c>
      <c r="M10" s="417"/>
      <c r="N10" s="417"/>
      <c r="O10" s="422" t="s">
        <v>64</v>
      </c>
    </row>
    <row r="11" spans="1:15" ht="24.95" customHeight="1" x14ac:dyDescent="0.15">
      <c r="A11" s="409"/>
      <c r="B11" s="412"/>
      <c r="C11" s="223" t="s">
        <v>59</v>
      </c>
      <c r="D11" s="28" t="s">
        <v>157</v>
      </c>
      <c r="E11" s="223" t="s">
        <v>59</v>
      </c>
      <c r="F11" s="28" t="s">
        <v>158</v>
      </c>
      <c r="G11" s="420"/>
      <c r="H11" s="223" t="s">
        <v>59</v>
      </c>
      <c r="I11" s="28" t="s">
        <v>159</v>
      </c>
      <c r="J11" s="223" t="s">
        <v>59</v>
      </c>
      <c r="K11" s="28" t="s">
        <v>160</v>
      </c>
      <c r="L11" s="420"/>
      <c r="M11" s="30" t="s">
        <v>214</v>
      </c>
      <c r="N11" s="30" t="s">
        <v>215</v>
      </c>
      <c r="O11" s="423"/>
    </row>
    <row r="12" spans="1:15" ht="13.9" customHeight="1" x14ac:dyDescent="0.15">
      <c r="A12" s="424" t="s">
        <v>309</v>
      </c>
      <c r="B12" s="426"/>
      <c r="C12" s="398"/>
      <c r="D12" s="398"/>
      <c r="E12" s="428" t="str">
        <f>IF(C12="","",C12)</f>
        <v/>
      </c>
      <c r="F12" s="402"/>
      <c r="G12" s="394" t="str">
        <f>IF(F12="","",ROUND(D12/F12,3))</f>
        <v/>
      </c>
      <c r="H12" s="398"/>
      <c r="I12" s="398"/>
      <c r="J12" s="400" t="str">
        <f>IF(H12="","",H12)</f>
        <v/>
      </c>
      <c r="K12" s="402"/>
      <c r="L12" s="394" t="str">
        <f>IF(I12="","",ROUND(I12/K12,3))</f>
        <v/>
      </c>
      <c r="M12" s="394" t="str">
        <f>IF(I12="","",ROUND(I12/D12,3))</f>
        <v/>
      </c>
      <c r="N12" s="394" t="str">
        <f>IF(K12="","",ROUND(K12/F12,3))</f>
        <v/>
      </c>
      <c r="O12" s="396"/>
    </row>
    <row r="13" spans="1:15" ht="13.9" customHeight="1" x14ac:dyDescent="0.15">
      <c r="A13" s="425"/>
      <c r="B13" s="427"/>
      <c r="C13" s="399"/>
      <c r="D13" s="399"/>
      <c r="E13" s="429"/>
      <c r="F13" s="403"/>
      <c r="G13" s="395"/>
      <c r="H13" s="399"/>
      <c r="I13" s="399"/>
      <c r="J13" s="401"/>
      <c r="K13" s="403"/>
      <c r="L13" s="395"/>
      <c r="M13" s="395"/>
      <c r="N13" s="395"/>
      <c r="O13" s="397"/>
    </row>
    <row r="14" spans="1:15" ht="13.9" customHeight="1" x14ac:dyDescent="0.15">
      <c r="A14" s="424" t="s">
        <v>310</v>
      </c>
      <c r="B14" s="426"/>
      <c r="C14" s="398"/>
      <c r="D14" s="398"/>
      <c r="E14" s="428" t="str">
        <f>IF(C14="","",C14)</f>
        <v/>
      </c>
      <c r="F14" s="402"/>
      <c r="G14" s="394" t="str">
        <f>IF(F14="","",ROUND(D14/F14,3))</f>
        <v/>
      </c>
      <c r="H14" s="398"/>
      <c r="I14" s="398"/>
      <c r="J14" s="400" t="str">
        <f>IF(H14="","",H14)</f>
        <v/>
      </c>
      <c r="K14" s="402"/>
      <c r="L14" s="394" t="str">
        <f>IF(I14="","",ROUND(I14/K14,3))</f>
        <v/>
      </c>
      <c r="M14" s="394" t="str">
        <f>IF(I14="","",ROUND(I14/D14,3))</f>
        <v/>
      </c>
      <c r="N14" s="394" t="str">
        <f>IF(K14="","",ROUND(K14/F14,3))</f>
        <v/>
      </c>
      <c r="O14" s="396"/>
    </row>
    <row r="15" spans="1:15" ht="13.9" customHeight="1" x14ac:dyDescent="0.15">
      <c r="A15" s="425"/>
      <c r="B15" s="427"/>
      <c r="C15" s="399"/>
      <c r="D15" s="399"/>
      <c r="E15" s="429"/>
      <c r="F15" s="403"/>
      <c r="G15" s="395"/>
      <c r="H15" s="399"/>
      <c r="I15" s="399"/>
      <c r="J15" s="401"/>
      <c r="K15" s="403"/>
      <c r="L15" s="395"/>
      <c r="M15" s="395"/>
      <c r="N15" s="395"/>
      <c r="O15" s="397"/>
    </row>
    <row r="16" spans="1:15" ht="13.9" customHeight="1" x14ac:dyDescent="0.15">
      <c r="A16" s="424" t="s">
        <v>312</v>
      </c>
      <c r="B16" s="426"/>
      <c r="C16" s="398"/>
      <c r="D16" s="398"/>
      <c r="E16" s="428" t="str">
        <f>IF(C16="","",C16)</f>
        <v/>
      </c>
      <c r="F16" s="402"/>
      <c r="G16" s="394" t="str">
        <f>IF(F16="","",ROUND(D16/F16,3))</f>
        <v/>
      </c>
      <c r="H16" s="398"/>
      <c r="I16" s="398"/>
      <c r="J16" s="400" t="str">
        <f>IF(H16="","",H16)</f>
        <v/>
      </c>
      <c r="K16" s="402"/>
      <c r="L16" s="394" t="str">
        <f>IF(I16="","",ROUND(I16/K16,3))</f>
        <v/>
      </c>
      <c r="M16" s="394" t="str">
        <f>IF(I16="","",ROUND(I16/D16,3))</f>
        <v/>
      </c>
      <c r="N16" s="394" t="str">
        <f>IF(K16="","",ROUND(K16/F16,3))</f>
        <v/>
      </c>
      <c r="O16" s="396"/>
    </row>
    <row r="17" spans="1:15" ht="13.9" customHeight="1" x14ac:dyDescent="0.15">
      <c r="A17" s="425"/>
      <c r="B17" s="427"/>
      <c r="C17" s="399"/>
      <c r="D17" s="399"/>
      <c r="E17" s="429"/>
      <c r="F17" s="403"/>
      <c r="G17" s="395"/>
      <c r="H17" s="399"/>
      <c r="I17" s="399"/>
      <c r="J17" s="401"/>
      <c r="K17" s="403"/>
      <c r="L17" s="395"/>
      <c r="M17" s="395"/>
      <c r="N17" s="395"/>
      <c r="O17" s="397"/>
    </row>
    <row r="18" spans="1:15" ht="13.9" customHeight="1" x14ac:dyDescent="0.15">
      <c r="A18" s="424" t="s">
        <v>313</v>
      </c>
      <c r="B18" s="426"/>
      <c r="C18" s="398"/>
      <c r="D18" s="398"/>
      <c r="E18" s="428" t="str">
        <f>IF(C18="","",C18)</f>
        <v/>
      </c>
      <c r="F18" s="402"/>
      <c r="G18" s="394" t="str">
        <f>IF(F18="","",ROUND(D18/F18,3))</f>
        <v/>
      </c>
      <c r="H18" s="398"/>
      <c r="I18" s="398"/>
      <c r="J18" s="400" t="str">
        <f>IF(H18="","",H18)</f>
        <v/>
      </c>
      <c r="K18" s="402"/>
      <c r="L18" s="394" t="str">
        <f>IF(I18="","",ROUND(I18/K18,3))</f>
        <v/>
      </c>
      <c r="M18" s="394" t="str">
        <f>IF(I18="","",ROUND(I18/D18,3))</f>
        <v/>
      </c>
      <c r="N18" s="394" t="str">
        <f>IF(K18="","",ROUND(K18/F18,3))</f>
        <v/>
      </c>
      <c r="O18" s="396"/>
    </row>
    <row r="19" spans="1:15" ht="13.9" customHeight="1" x14ac:dyDescent="0.15">
      <c r="A19" s="425"/>
      <c r="B19" s="427"/>
      <c r="C19" s="399"/>
      <c r="D19" s="399"/>
      <c r="E19" s="429"/>
      <c r="F19" s="403"/>
      <c r="G19" s="395"/>
      <c r="H19" s="399"/>
      <c r="I19" s="399"/>
      <c r="J19" s="401"/>
      <c r="K19" s="403"/>
      <c r="L19" s="395"/>
      <c r="M19" s="395"/>
      <c r="N19" s="395"/>
      <c r="O19" s="397"/>
    </row>
    <row r="20" spans="1:15" ht="13.9" customHeight="1" x14ac:dyDescent="0.15">
      <c r="A20" s="443" t="s">
        <v>314</v>
      </c>
      <c r="B20" s="426" t="s">
        <v>331</v>
      </c>
      <c r="C20" s="398">
        <v>1</v>
      </c>
      <c r="D20" s="398">
        <v>151000</v>
      </c>
      <c r="E20" s="428">
        <f>IF(C20="","",C20)</f>
        <v>1</v>
      </c>
      <c r="F20" s="402"/>
      <c r="G20" s="394" t="str">
        <f>IF(F20="","",ROUND(D20/F20,3))</f>
        <v/>
      </c>
      <c r="H20" s="398">
        <v>1</v>
      </c>
      <c r="I20" s="398">
        <v>132000</v>
      </c>
      <c r="J20" s="400">
        <f>IF(H20="","",H20)</f>
        <v>1</v>
      </c>
      <c r="K20" s="402"/>
      <c r="L20" s="394" t="e">
        <f>IF(I20="","",ROUND(I20/K20,3))</f>
        <v>#DIV/0!</v>
      </c>
      <c r="M20" s="394">
        <f>IF(I20="","",ROUND(I20/D20,3))</f>
        <v>0.874</v>
      </c>
      <c r="N20" s="394" t="str">
        <f>IF(K20="","",ROUND(K20/F20,3))</f>
        <v/>
      </c>
      <c r="O20" s="396"/>
    </row>
    <row r="21" spans="1:15" ht="13.9" customHeight="1" x14ac:dyDescent="0.15">
      <c r="A21" s="444"/>
      <c r="B21" s="427"/>
      <c r="C21" s="399"/>
      <c r="D21" s="399"/>
      <c r="E21" s="429"/>
      <c r="F21" s="403"/>
      <c r="G21" s="395"/>
      <c r="H21" s="399"/>
      <c r="I21" s="399"/>
      <c r="J21" s="401"/>
      <c r="K21" s="403"/>
      <c r="L21" s="395"/>
      <c r="M21" s="395"/>
      <c r="N21" s="395"/>
      <c r="O21" s="397"/>
    </row>
    <row r="22" spans="1:15" ht="13.9" customHeight="1" x14ac:dyDescent="0.15">
      <c r="A22" s="424" t="s">
        <v>315</v>
      </c>
      <c r="B22" s="426"/>
      <c r="C22" s="398"/>
      <c r="D22" s="398"/>
      <c r="E22" s="428" t="str">
        <f>IF(C22="","",C22)</f>
        <v/>
      </c>
      <c r="F22" s="402"/>
      <c r="G22" s="394" t="str">
        <f>IF(F22="","",ROUND(D22/F22,3))</f>
        <v/>
      </c>
      <c r="H22" s="398"/>
      <c r="I22" s="398"/>
      <c r="J22" s="400" t="str">
        <f>IF(H22="","",H22)</f>
        <v/>
      </c>
      <c r="K22" s="402"/>
      <c r="L22" s="394" t="str">
        <f>IF(I22="","",ROUND(I22/K22,3))</f>
        <v/>
      </c>
      <c r="M22" s="394" t="str">
        <f>IF(I22="","",ROUND(I22/D22,3))</f>
        <v/>
      </c>
      <c r="N22" s="394" t="str">
        <f>IF(K22="","",ROUND(K22/F22,3))</f>
        <v/>
      </c>
      <c r="O22" s="396"/>
    </row>
    <row r="23" spans="1:15" ht="13.9" customHeight="1" x14ac:dyDescent="0.15">
      <c r="A23" s="425"/>
      <c r="B23" s="427"/>
      <c r="C23" s="399"/>
      <c r="D23" s="399"/>
      <c r="E23" s="429"/>
      <c r="F23" s="403"/>
      <c r="G23" s="395"/>
      <c r="H23" s="399"/>
      <c r="I23" s="399"/>
      <c r="J23" s="401"/>
      <c r="K23" s="403"/>
      <c r="L23" s="395"/>
      <c r="M23" s="395"/>
      <c r="N23" s="395"/>
      <c r="O23" s="397"/>
    </row>
    <row r="24" spans="1:15" ht="13.9" customHeight="1" x14ac:dyDescent="0.15">
      <c r="A24" s="424" t="s">
        <v>316</v>
      </c>
      <c r="B24" s="426"/>
      <c r="C24" s="398"/>
      <c r="D24" s="398"/>
      <c r="E24" s="428" t="str">
        <f>IF(C24="","",C24)</f>
        <v/>
      </c>
      <c r="F24" s="402"/>
      <c r="G24" s="394" t="str">
        <f>IF(F24="","",ROUND(D24/F24,3))</f>
        <v/>
      </c>
      <c r="H24" s="398"/>
      <c r="I24" s="398"/>
      <c r="J24" s="400" t="str">
        <f>IF(H24="","",H24)</f>
        <v/>
      </c>
      <c r="K24" s="402"/>
      <c r="L24" s="394" t="str">
        <f>IF(I24="","",ROUND(I24/K24,3))</f>
        <v/>
      </c>
      <c r="M24" s="394" t="str">
        <f>IF(I24="","",ROUND(I24/D24,3))</f>
        <v/>
      </c>
      <c r="N24" s="394" t="str">
        <f>IF(K24="","",ROUND(K24/F24,3))</f>
        <v/>
      </c>
      <c r="O24" s="396"/>
    </row>
    <row r="25" spans="1:15" ht="13.9" customHeight="1" x14ac:dyDescent="0.15">
      <c r="A25" s="425"/>
      <c r="B25" s="427"/>
      <c r="C25" s="399"/>
      <c r="D25" s="399"/>
      <c r="E25" s="429"/>
      <c r="F25" s="403"/>
      <c r="G25" s="395"/>
      <c r="H25" s="399"/>
      <c r="I25" s="399"/>
      <c r="J25" s="401"/>
      <c r="K25" s="403"/>
      <c r="L25" s="395"/>
      <c r="M25" s="395"/>
      <c r="N25" s="395"/>
      <c r="O25" s="397"/>
    </row>
    <row r="26" spans="1:15" ht="13.9" customHeight="1" x14ac:dyDescent="0.15">
      <c r="A26" s="443" t="s">
        <v>317</v>
      </c>
      <c r="B26" s="426"/>
      <c r="C26" s="398"/>
      <c r="D26" s="398"/>
      <c r="E26" s="428" t="str">
        <f>IF(C26="","",C26)</f>
        <v/>
      </c>
      <c r="F26" s="402"/>
      <c r="G26" s="394" t="str">
        <f>IF(F26="","",ROUND(D26/F26,3))</f>
        <v/>
      </c>
      <c r="H26" s="398"/>
      <c r="I26" s="398"/>
      <c r="J26" s="400" t="str">
        <f>IF(H26="","",H26)</f>
        <v/>
      </c>
      <c r="K26" s="402"/>
      <c r="L26" s="394" t="str">
        <f>IF(I26="","",ROUND(I26/K26,3))</f>
        <v/>
      </c>
      <c r="M26" s="394" t="str">
        <f>IF(I26="","",ROUND(I26/D26,3))</f>
        <v/>
      </c>
      <c r="N26" s="394" t="str">
        <f>IF(K26="","",ROUND(K26/F26,3))</f>
        <v/>
      </c>
      <c r="O26" s="396"/>
    </row>
    <row r="27" spans="1:15" ht="13.9" customHeight="1" x14ac:dyDescent="0.15">
      <c r="A27" s="444"/>
      <c r="B27" s="427"/>
      <c r="C27" s="399"/>
      <c r="D27" s="399"/>
      <c r="E27" s="429"/>
      <c r="F27" s="403"/>
      <c r="G27" s="395"/>
      <c r="H27" s="399"/>
      <c r="I27" s="399"/>
      <c r="J27" s="401"/>
      <c r="K27" s="403"/>
      <c r="L27" s="395"/>
      <c r="M27" s="395"/>
      <c r="N27" s="395"/>
      <c r="O27" s="397"/>
    </row>
    <row r="28" spans="1:15" ht="13.9" customHeight="1" x14ac:dyDescent="0.15">
      <c r="A28" s="445" t="s">
        <v>335</v>
      </c>
      <c r="B28" s="426" t="s">
        <v>332</v>
      </c>
      <c r="C28" s="398">
        <v>2860</v>
      </c>
      <c r="D28" s="398">
        <v>1853500</v>
      </c>
      <c r="E28" s="428">
        <f>IF(C28="","",C28)</f>
        <v>2860</v>
      </c>
      <c r="F28" s="402"/>
      <c r="G28" s="394" t="str">
        <f>IF(F28="","",ROUND(D28/F28,3))</f>
        <v/>
      </c>
      <c r="H28" s="398">
        <v>2920</v>
      </c>
      <c r="I28" s="398">
        <v>1883400</v>
      </c>
      <c r="J28" s="400">
        <f>IF(H28="","",H28)</f>
        <v>2920</v>
      </c>
      <c r="K28" s="402"/>
      <c r="L28" s="394" t="e">
        <f>IF(I28="","",ROUND(I28/K28,3))</f>
        <v>#DIV/0!</v>
      </c>
      <c r="M28" s="394">
        <f>IF(I28="","",ROUND(I28/D28,3))</f>
        <v>1.016</v>
      </c>
      <c r="N28" s="394" t="str">
        <f>IF(K28="","",ROUND(K28/F28,3))</f>
        <v/>
      </c>
      <c r="O28" s="396"/>
    </row>
    <row r="29" spans="1:15" ht="13.9" customHeight="1" x14ac:dyDescent="0.15">
      <c r="A29" s="446"/>
      <c r="B29" s="427"/>
      <c r="C29" s="399"/>
      <c r="D29" s="399"/>
      <c r="E29" s="429"/>
      <c r="F29" s="403"/>
      <c r="G29" s="395"/>
      <c r="H29" s="399"/>
      <c r="I29" s="399"/>
      <c r="J29" s="401"/>
      <c r="K29" s="403"/>
      <c r="L29" s="395"/>
      <c r="M29" s="395"/>
      <c r="N29" s="395"/>
      <c r="O29" s="397"/>
    </row>
    <row r="30" spans="1:15" ht="13.9" customHeight="1" x14ac:dyDescent="0.15">
      <c r="A30" s="445" t="s">
        <v>336</v>
      </c>
      <c r="B30" s="426" t="s">
        <v>332</v>
      </c>
      <c r="C30" s="398">
        <v>2860</v>
      </c>
      <c r="D30" s="398">
        <v>2005000</v>
      </c>
      <c r="E30" s="428">
        <f>IF(C30="","",C30)</f>
        <v>2860</v>
      </c>
      <c r="F30" s="402"/>
      <c r="G30" s="394" t="str">
        <f>IF(F30="","",ROUND(D30/F30,3))</f>
        <v/>
      </c>
      <c r="H30" s="398">
        <v>2980</v>
      </c>
      <c r="I30" s="398">
        <v>2086000</v>
      </c>
      <c r="J30" s="400">
        <f>IF(H30="","",H30)</f>
        <v>2980</v>
      </c>
      <c r="K30" s="402"/>
      <c r="L30" s="394" t="e">
        <f>IF(I30="","",ROUND(I30/K30,3))</f>
        <v>#DIV/0!</v>
      </c>
      <c r="M30" s="394">
        <f>IF(I30="","",ROUND(I30/D30,3))</f>
        <v>1.04</v>
      </c>
      <c r="N30" s="394" t="str">
        <f>IF(K30="","",ROUND(K30/F30,3))</f>
        <v/>
      </c>
      <c r="O30" s="396"/>
    </row>
    <row r="31" spans="1:15" ht="13.9" customHeight="1" x14ac:dyDescent="0.15">
      <c r="A31" s="446"/>
      <c r="B31" s="427"/>
      <c r="C31" s="399"/>
      <c r="D31" s="399"/>
      <c r="E31" s="429"/>
      <c r="F31" s="403"/>
      <c r="G31" s="395"/>
      <c r="H31" s="399"/>
      <c r="I31" s="399"/>
      <c r="J31" s="401"/>
      <c r="K31" s="403"/>
      <c r="L31" s="395"/>
      <c r="M31" s="395"/>
      <c r="N31" s="395"/>
      <c r="O31" s="397"/>
    </row>
    <row r="32" spans="1:15" ht="13.9" customHeight="1" x14ac:dyDescent="0.15">
      <c r="A32" s="445" t="s">
        <v>337</v>
      </c>
      <c r="B32" s="426" t="s">
        <v>332</v>
      </c>
      <c r="C32" s="398">
        <v>2860</v>
      </c>
      <c r="D32" s="398">
        <v>4722100</v>
      </c>
      <c r="E32" s="428">
        <f>IF(C32="","",C32)</f>
        <v>2860</v>
      </c>
      <c r="F32" s="402"/>
      <c r="G32" s="394" t="str">
        <f>IF(F32="","",ROUND(D32/F32,3))</f>
        <v/>
      </c>
      <c r="H32" s="398">
        <v>3100</v>
      </c>
      <c r="I32" s="398">
        <v>5115000</v>
      </c>
      <c r="J32" s="400">
        <f t="shared" ref="J32:J88" si="0">IF(H32="","",H32)</f>
        <v>3100</v>
      </c>
      <c r="K32" s="402"/>
      <c r="L32" s="394" t="e">
        <f>IF(I32="","",ROUND(I32/K32,3))</f>
        <v>#DIV/0!</v>
      </c>
      <c r="M32" s="394">
        <f>IF(I32="","",ROUND(I32/D32,3))</f>
        <v>1.083</v>
      </c>
      <c r="N32" s="394" t="str">
        <f>IF(K32="","",ROUND(K32/F32,3))</f>
        <v/>
      </c>
      <c r="O32" s="396"/>
    </row>
    <row r="33" spans="1:15" ht="13.9" customHeight="1" x14ac:dyDescent="0.15">
      <c r="A33" s="446"/>
      <c r="B33" s="427"/>
      <c r="C33" s="399"/>
      <c r="D33" s="399"/>
      <c r="E33" s="429"/>
      <c r="F33" s="403"/>
      <c r="G33" s="395"/>
      <c r="H33" s="399"/>
      <c r="I33" s="399"/>
      <c r="J33" s="401"/>
      <c r="K33" s="403"/>
      <c r="L33" s="395"/>
      <c r="M33" s="395"/>
      <c r="N33" s="395"/>
      <c r="O33" s="397"/>
    </row>
    <row r="34" spans="1:15" ht="13.9" customHeight="1" x14ac:dyDescent="0.15">
      <c r="A34" s="445" t="s">
        <v>338</v>
      </c>
      <c r="B34" s="426" t="s">
        <v>340</v>
      </c>
      <c r="C34" s="398"/>
      <c r="D34" s="398"/>
      <c r="E34" s="428" t="str">
        <f>IF(C34="","",C34)</f>
        <v/>
      </c>
      <c r="F34" s="402"/>
      <c r="G34" s="394" t="str">
        <f>IF(F34="","",ROUND(D34/F34,3))</f>
        <v/>
      </c>
      <c r="H34" s="398">
        <v>125</v>
      </c>
      <c r="I34" s="398">
        <v>73750</v>
      </c>
      <c r="J34" s="400">
        <f t="shared" si="0"/>
        <v>125</v>
      </c>
      <c r="K34" s="402"/>
      <c r="L34" s="394" t="e">
        <f>IF(I34="","",ROUND(I34/K34,3))</f>
        <v>#DIV/0!</v>
      </c>
      <c r="M34" s="394" t="e">
        <f>IF(I34="","",ROUND(I34/D34,3))</f>
        <v>#DIV/0!</v>
      </c>
      <c r="N34" s="394" t="str">
        <f>IF(K34="","",ROUND(K34/F34,3))</f>
        <v/>
      </c>
      <c r="O34" s="396" t="s">
        <v>366</v>
      </c>
    </row>
    <row r="35" spans="1:15" ht="13.9" customHeight="1" x14ac:dyDescent="0.15">
      <c r="A35" s="446"/>
      <c r="B35" s="427"/>
      <c r="C35" s="399"/>
      <c r="D35" s="399"/>
      <c r="E35" s="429"/>
      <c r="F35" s="403"/>
      <c r="G35" s="395"/>
      <c r="H35" s="399"/>
      <c r="I35" s="399"/>
      <c r="J35" s="401"/>
      <c r="K35" s="403"/>
      <c r="L35" s="395"/>
      <c r="M35" s="395"/>
      <c r="N35" s="395"/>
      <c r="O35" s="397"/>
    </row>
    <row r="36" spans="1:15" ht="13.9" customHeight="1" x14ac:dyDescent="0.15">
      <c r="A36" s="445" t="s">
        <v>339</v>
      </c>
      <c r="B36" s="426" t="s">
        <v>340</v>
      </c>
      <c r="C36" s="398"/>
      <c r="D36" s="398"/>
      <c r="E36" s="428" t="str">
        <f>IF(C36="","",C36)</f>
        <v/>
      </c>
      <c r="F36" s="402"/>
      <c r="G36" s="394" t="str">
        <f>IF(F36="","",ROUND(D36/F36,3))</f>
        <v/>
      </c>
      <c r="H36" s="398">
        <v>130</v>
      </c>
      <c r="I36" s="398">
        <v>166400</v>
      </c>
      <c r="J36" s="400">
        <f t="shared" si="0"/>
        <v>130</v>
      </c>
      <c r="K36" s="402"/>
      <c r="L36" s="394" t="e">
        <f>IF(I36="","",ROUND(I36/K36,3))</f>
        <v>#DIV/0!</v>
      </c>
      <c r="M36" s="394" t="e">
        <f>IF(I36="","",ROUND(I36/D36,3))</f>
        <v>#DIV/0!</v>
      </c>
      <c r="N36" s="394" t="str">
        <f>IF(K36="","",ROUND(K36/F36,3))</f>
        <v/>
      </c>
      <c r="O36" s="396" t="s">
        <v>366</v>
      </c>
    </row>
    <row r="37" spans="1:15" ht="13.9" customHeight="1" x14ac:dyDescent="0.15">
      <c r="A37" s="446"/>
      <c r="B37" s="427"/>
      <c r="C37" s="399"/>
      <c r="D37" s="399"/>
      <c r="E37" s="429"/>
      <c r="F37" s="403"/>
      <c r="G37" s="395"/>
      <c r="H37" s="399"/>
      <c r="I37" s="399"/>
      <c r="J37" s="401"/>
      <c r="K37" s="403"/>
      <c r="L37" s="395"/>
      <c r="M37" s="395"/>
      <c r="N37" s="395"/>
      <c r="O37" s="397"/>
    </row>
    <row r="38" spans="1:15" ht="13.9" customHeight="1" x14ac:dyDescent="0.15">
      <c r="A38" s="424" t="s">
        <v>318</v>
      </c>
      <c r="B38" s="426"/>
      <c r="C38" s="398"/>
      <c r="D38" s="398"/>
      <c r="E38" s="428" t="str">
        <f>IF(C38="","",C38)</f>
        <v/>
      </c>
      <c r="F38" s="402"/>
      <c r="G38" s="394" t="str">
        <f>IF(F38="","",ROUND(D38/F38,3))</f>
        <v/>
      </c>
      <c r="H38" s="398"/>
      <c r="I38" s="398"/>
      <c r="J38" s="400" t="str">
        <f t="shared" si="0"/>
        <v/>
      </c>
      <c r="K38" s="402"/>
      <c r="L38" s="394" t="str">
        <f>IF(I38="","",ROUND(I38/K38,3))</f>
        <v/>
      </c>
      <c r="M38" s="394" t="str">
        <f>IF(I38="","",ROUND(I38/D38,3))</f>
        <v/>
      </c>
      <c r="N38" s="394" t="str">
        <f>IF(K38="","",ROUND(K38/F38,3))</f>
        <v/>
      </c>
      <c r="O38" s="396"/>
    </row>
    <row r="39" spans="1:15" ht="13.9" customHeight="1" x14ac:dyDescent="0.15">
      <c r="A39" s="425"/>
      <c r="B39" s="427"/>
      <c r="C39" s="399"/>
      <c r="D39" s="399"/>
      <c r="E39" s="429"/>
      <c r="F39" s="403"/>
      <c r="G39" s="395"/>
      <c r="H39" s="399"/>
      <c r="I39" s="399"/>
      <c r="J39" s="401"/>
      <c r="K39" s="403"/>
      <c r="L39" s="395"/>
      <c r="M39" s="395"/>
      <c r="N39" s="395"/>
      <c r="O39" s="397"/>
    </row>
    <row r="40" spans="1:15" ht="13.9" customHeight="1" x14ac:dyDescent="0.15">
      <c r="A40" s="424" t="s">
        <v>319</v>
      </c>
      <c r="B40" s="426"/>
      <c r="C40" s="398"/>
      <c r="D40" s="398"/>
      <c r="E40" s="428" t="str">
        <f>IF(C40="","",C40)</f>
        <v/>
      </c>
      <c r="F40" s="402"/>
      <c r="G40" s="394" t="str">
        <f>IF(F40="","",ROUND(D40/F40,3))</f>
        <v/>
      </c>
      <c r="H40" s="398"/>
      <c r="I40" s="398"/>
      <c r="J40" s="400" t="str">
        <f t="shared" si="0"/>
        <v/>
      </c>
      <c r="K40" s="402"/>
      <c r="L40" s="394" t="str">
        <f>IF(I40="","",ROUND(I40/K40,3))</f>
        <v/>
      </c>
      <c r="M40" s="394" t="str">
        <f>IF(I40="","",ROUND(I40/D40,3))</f>
        <v/>
      </c>
      <c r="N40" s="394" t="str">
        <f>IF(K40="","",ROUND(K40/F40,3))</f>
        <v/>
      </c>
      <c r="O40" s="396"/>
    </row>
    <row r="41" spans="1:15" ht="13.9" customHeight="1" x14ac:dyDescent="0.15">
      <c r="A41" s="425"/>
      <c r="B41" s="427"/>
      <c r="C41" s="399"/>
      <c r="D41" s="399"/>
      <c r="E41" s="429"/>
      <c r="F41" s="403"/>
      <c r="G41" s="395"/>
      <c r="H41" s="399"/>
      <c r="I41" s="399"/>
      <c r="J41" s="401"/>
      <c r="K41" s="403"/>
      <c r="L41" s="395"/>
      <c r="M41" s="395"/>
      <c r="N41" s="395"/>
      <c r="O41" s="397"/>
    </row>
    <row r="42" spans="1:15" ht="13.9" customHeight="1" x14ac:dyDescent="0.15">
      <c r="A42" s="443" t="s">
        <v>320</v>
      </c>
      <c r="B42" s="426" t="s">
        <v>333</v>
      </c>
      <c r="C42" s="398">
        <v>370</v>
      </c>
      <c r="D42" s="398">
        <v>1733000</v>
      </c>
      <c r="E42" s="428">
        <f>IF(C42="","",C42)</f>
        <v>370</v>
      </c>
      <c r="F42" s="402"/>
      <c r="G42" s="394" t="str">
        <f>IF(F42="","",ROUND(D42/F42,3))</f>
        <v/>
      </c>
      <c r="H42" s="398">
        <v>385</v>
      </c>
      <c r="I42" s="398">
        <v>1555432</v>
      </c>
      <c r="J42" s="400">
        <f t="shared" si="0"/>
        <v>385</v>
      </c>
      <c r="K42" s="402"/>
      <c r="L42" s="394" t="e">
        <f>IF(I42="","",ROUND(I42/K42,3))</f>
        <v>#DIV/0!</v>
      </c>
      <c r="M42" s="394">
        <f>IF(I42="","",ROUND(I42/D42,3))</f>
        <v>0.89800000000000002</v>
      </c>
      <c r="N42" s="394" t="str">
        <f>IF(K42="","",ROUND(K42/F42,3))</f>
        <v/>
      </c>
      <c r="O42" s="396"/>
    </row>
    <row r="43" spans="1:15" ht="13.9" customHeight="1" x14ac:dyDescent="0.15">
      <c r="A43" s="447"/>
      <c r="B43" s="447"/>
      <c r="C43" s="447"/>
      <c r="D43" s="447"/>
      <c r="E43" s="447"/>
      <c r="F43" s="403"/>
      <c r="G43" s="395"/>
      <c r="H43" s="399"/>
      <c r="I43" s="399"/>
      <c r="J43" s="401"/>
      <c r="K43" s="403"/>
      <c r="L43" s="395"/>
      <c r="M43" s="395"/>
      <c r="N43" s="395"/>
      <c r="O43" s="397"/>
    </row>
    <row r="44" spans="1:15" ht="13.9" customHeight="1" x14ac:dyDescent="0.15">
      <c r="A44" s="424" t="s">
        <v>321</v>
      </c>
      <c r="B44" s="426"/>
      <c r="C44" s="398"/>
      <c r="D44" s="398"/>
      <c r="E44" s="428" t="str">
        <f>IF(C44="","",C44)</f>
        <v/>
      </c>
      <c r="F44" s="402"/>
      <c r="G44" s="394" t="str">
        <f>IF(F44="","",ROUND(D44/F44,3))</f>
        <v/>
      </c>
      <c r="H44" s="398"/>
      <c r="I44" s="398"/>
      <c r="J44" s="400" t="str">
        <f t="shared" si="0"/>
        <v/>
      </c>
      <c r="K44" s="402"/>
      <c r="L44" s="394" t="str">
        <f>IF(I44="","",ROUND(I44/K44,3))</f>
        <v/>
      </c>
      <c r="M44" s="394" t="str">
        <f>IF(I44="","",ROUND(I44/D44,3))</f>
        <v/>
      </c>
      <c r="N44" s="394" t="str">
        <f>IF(K44="","",ROUND(K44/F44,3))</f>
        <v/>
      </c>
      <c r="O44" s="396"/>
    </row>
    <row r="45" spans="1:15" ht="13.9" customHeight="1" x14ac:dyDescent="0.15">
      <c r="A45" s="447"/>
      <c r="B45" s="447"/>
      <c r="C45" s="447"/>
      <c r="D45" s="447"/>
      <c r="E45" s="447"/>
      <c r="F45" s="403"/>
      <c r="G45" s="395"/>
      <c r="H45" s="399"/>
      <c r="I45" s="399"/>
      <c r="J45" s="401"/>
      <c r="K45" s="403"/>
      <c r="L45" s="395"/>
      <c r="M45" s="395"/>
      <c r="N45" s="395"/>
      <c r="O45" s="397"/>
    </row>
    <row r="46" spans="1:15" ht="13.9" customHeight="1" x14ac:dyDescent="0.15">
      <c r="A46" s="424" t="s">
        <v>322</v>
      </c>
      <c r="B46" s="426"/>
      <c r="C46" s="398"/>
      <c r="D46" s="398"/>
      <c r="E46" s="428" t="str">
        <f>IF(C46="","",C46)</f>
        <v/>
      </c>
      <c r="F46" s="402"/>
      <c r="G46" s="394" t="str">
        <f>IF(F46="","",ROUND(D46/F46,3))</f>
        <v/>
      </c>
      <c r="H46" s="398"/>
      <c r="I46" s="398"/>
      <c r="J46" s="400" t="str">
        <f t="shared" si="0"/>
        <v/>
      </c>
      <c r="K46" s="402"/>
      <c r="L46" s="394" t="str">
        <f>IF(I46="","",ROUND(I46/K46,3))</f>
        <v/>
      </c>
      <c r="M46" s="394" t="str">
        <f>IF(I46="","",ROUND(I46/D46,3))</f>
        <v/>
      </c>
      <c r="N46" s="394" t="str">
        <f>IF(K46="","",ROUND(K46/F46,3))</f>
        <v/>
      </c>
      <c r="O46" s="396"/>
    </row>
    <row r="47" spans="1:15" ht="13.9" customHeight="1" x14ac:dyDescent="0.15">
      <c r="A47" s="447"/>
      <c r="B47" s="447"/>
      <c r="C47" s="447"/>
      <c r="D47" s="447"/>
      <c r="E47" s="447"/>
      <c r="F47" s="403"/>
      <c r="G47" s="395"/>
      <c r="H47" s="399"/>
      <c r="I47" s="399"/>
      <c r="J47" s="401"/>
      <c r="K47" s="403"/>
      <c r="L47" s="395"/>
      <c r="M47" s="395"/>
      <c r="N47" s="395"/>
      <c r="O47" s="397"/>
    </row>
    <row r="48" spans="1:15" ht="13.9" customHeight="1" x14ac:dyDescent="0.15">
      <c r="A48" s="424" t="s">
        <v>323</v>
      </c>
      <c r="B48" s="426" t="s">
        <v>333</v>
      </c>
      <c r="C48" s="398">
        <v>125</v>
      </c>
      <c r="D48" s="398">
        <v>832400</v>
      </c>
      <c r="E48" s="428">
        <f>IF(C48="","",C48)</f>
        <v>125</v>
      </c>
      <c r="F48" s="402"/>
      <c r="G48" s="394" t="str">
        <f>IF(F48="","",ROUND(D48/F48,3))</f>
        <v/>
      </c>
      <c r="H48" s="398">
        <v>125</v>
      </c>
      <c r="I48" s="398">
        <v>812540</v>
      </c>
      <c r="J48" s="400">
        <f t="shared" si="0"/>
        <v>125</v>
      </c>
      <c r="K48" s="402"/>
      <c r="L48" s="394" t="e">
        <f>IF(I48="","",ROUND(I48/K48,3))</f>
        <v>#DIV/0!</v>
      </c>
      <c r="M48" s="394">
        <f>IF(I48="","",ROUND(I48/D48,3))</f>
        <v>0.97599999999999998</v>
      </c>
      <c r="N48" s="394" t="str">
        <f>IF(K48="","",ROUND(K48/F48,3))</f>
        <v/>
      </c>
      <c r="O48" s="396"/>
    </row>
    <row r="49" spans="1:15" ht="13.9" customHeight="1" x14ac:dyDescent="0.15">
      <c r="A49" s="447"/>
      <c r="B49" s="447"/>
      <c r="C49" s="447"/>
      <c r="D49" s="447"/>
      <c r="E49" s="447"/>
      <c r="F49" s="403"/>
      <c r="G49" s="395"/>
      <c r="H49" s="399"/>
      <c r="I49" s="399"/>
      <c r="J49" s="401"/>
      <c r="K49" s="403"/>
      <c r="L49" s="395"/>
      <c r="M49" s="395"/>
      <c r="N49" s="395"/>
      <c r="O49" s="397"/>
    </row>
    <row r="50" spans="1:15" ht="13.9" customHeight="1" x14ac:dyDescent="0.15">
      <c r="A50" s="424" t="s">
        <v>324</v>
      </c>
      <c r="B50" s="426"/>
      <c r="C50" s="398"/>
      <c r="D50" s="398"/>
      <c r="E50" s="428" t="str">
        <f>IF(C50="","",C50)</f>
        <v/>
      </c>
      <c r="F50" s="402"/>
      <c r="G50" s="394" t="str">
        <f>IF(F50="","",ROUND(D50/F50,3))</f>
        <v/>
      </c>
      <c r="H50" s="398"/>
      <c r="I50" s="398"/>
      <c r="J50" s="400" t="str">
        <f t="shared" si="0"/>
        <v/>
      </c>
      <c r="K50" s="402"/>
      <c r="L50" s="394" t="str">
        <f>IF(I50="","",ROUND(I50/K50,3))</f>
        <v/>
      </c>
      <c r="M50" s="394" t="str">
        <f>IF(I50="","",ROUND(I50/D50,3))</f>
        <v/>
      </c>
      <c r="N50" s="394" t="str">
        <f>IF(K50="","",ROUND(K50/F50,3))</f>
        <v/>
      </c>
      <c r="O50" s="396"/>
    </row>
    <row r="51" spans="1:15" ht="13.9" customHeight="1" x14ac:dyDescent="0.15">
      <c r="A51" s="447"/>
      <c r="B51" s="447"/>
      <c r="C51" s="447"/>
      <c r="D51" s="447"/>
      <c r="E51" s="447"/>
      <c r="F51" s="403"/>
      <c r="G51" s="395"/>
      <c r="H51" s="399"/>
      <c r="I51" s="399"/>
      <c r="J51" s="401"/>
      <c r="K51" s="403"/>
      <c r="L51" s="395"/>
      <c r="M51" s="395"/>
      <c r="N51" s="395"/>
      <c r="O51" s="397"/>
    </row>
    <row r="52" spans="1:15" ht="13.9" customHeight="1" x14ac:dyDescent="0.15">
      <c r="A52" s="424" t="s">
        <v>325</v>
      </c>
      <c r="B52" s="426"/>
      <c r="C52" s="398"/>
      <c r="D52" s="398"/>
      <c r="E52" s="428" t="str">
        <f>IF(C52="","",C52)</f>
        <v/>
      </c>
      <c r="F52" s="402"/>
      <c r="G52" s="394" t="str">
        <f>IF(F52="","",ROUND(D52/F52,3))</f>
        <v/>
      </c>
      <c r="H52" s="398"/>
      <c r="I52" s="398"/>
      <c r="J52" s="400" t="str">
        <f t="shared" si="0"/>
        <v/>
      </c>
      <c r="K52" s="402"/>
      <c r="L52" s="394" t="str">
        <f>IF(I52="","",ROUND(I52/K52,3))</f>
        <v/>
      </c>
      <c r="M52" s="394" t="str">
        <f>IF(I52="","",ROUND(I52/D52,3))</f>
        <v/>
      </c>
      <c r="N52" s="394" t="str">
        <f>IF(K52="","",ROUND(K52/F52,3))</f>
        <v/>
      </c>
      <c r="O52" s="396"/>
    </row>
    <row r="53" spans="1:15" ht="13.9" customHeight="1" x14ac:dyDescent="0.15">
      <c r="A53" s="447"/>
      <c r="B53" s="447"/>
      <c r="C53" s="447"/>
      <c r="D53" s="447"/>
      <c r="E53" s="447"/>
      <c r="F53" s="403"/>
      <c r="G53" s="395"/>
      <c r="H53" s="399"/>
      <c r="I53" s="399"/>
      <c r="J53" s="401"/>
      <c r="K53" s="403"/>
      <c r="L53" s="395"/>
      <c r="M53" s="395"/>
      <c r="N53" s="395"/>
      <c r="O53" s="397"/>
    </row>
    <row r="54" spans="1:15" ht="13.9" customHeight="1" x14ac:dyDescent="0.15">
      <c r="A54" s="424" t="s">
        <v>326</v>
      </c>
      <c r="B54" s="426" t="s">
        <v>333</v>
      </c>
      <c r="C54" s="398">
        <v>330</v>
      </c>
      <c r="D54" s="398">
        <v>96900</v>
      </c>
      <c r="E54" s="428">
        <f>IF(C54="","",C54)</f>
        <v>330</v>
      </c>
      <c r="F54" s="402"/>
      <c r="G54" s="394" t="str">
        <f>IF(F54="","",ROUND(D54/F54,3))</f>
        <v/>
      </c>
      <c r="H54" s="398">
        <v>345</v>
      </c>
      <c r="I54" s="398">
        <v>98325</v>
      </c>
      <c r="J54" s="400">
        <f t="shared" si="0"/>
        <v>345</v>
      </c>
      <c r="K54" s="402"/>
      <c r="L54" s="394" t="e">
        <f>IF(I54="","",ROUND(I54/K54,3))</f>
        <v>#DIV/0!</v>
      </c>
      <c r="M54" s="394">
        <f>IF(I54="","",ROUND(I54/D54,3))</f>
        <v>1.0149999999999999</v>
      </c>
      <c r="N54" s="394" t="str">
        <f>IF(K54="","",ROUND(K54/F54,3))</f>
        <v/>
      </c>
      <c r="O54" s="396"/>
    </row>
    <row r="55" spans="1:15" ht="13.9" customHeight="1" x14ac:dyDescent="0.15">
      <c r="A55" s="447"/>
      <c r="B55" s="447"/>
      <c r="C55" s="447"/>
      <c r="D55" s="447"/>
      <c r="E55" s="447"/>
      <c r="F55" s="403"/>
      <c r="G55" s="395"/>
      <c r="H55" s="399"/>
      <c r="I55" s="399"/>
      <c r="J55" s="401"/>
      <c r="K55" s="403"/>
      <c r="L55" s="395"/>
      <c r="M55" s="395"/>
      <c r="N55" s="395"/>
      <c r="O55" s="397"/>
    </row>
    <row r="56" spans="1:15" ht="13.9" customHeight="1" x14ac:dyDescent="0.15">
      <c r="A56" s="424" t="s">
        <v>326</v>
      </c>
      <c r="B56" s="426" t="s">
        <v>333</v>
      </c>
      <c r="C56" s="398">
        <v>620</v>
      </c>
      <c r="D56" s="398">
        <v>175000</v>
      </c>
      <c r="E56" s="428">
        <f>IF(C56="","",C56)</f>
        <v>620</v>
      </c>
      <c r="F56" s="402"/>
      <c r="G56" s="394" t="str">
        <f>IF(F56="","",ROUND(D56/F56,3))</f>
        <v/>
      </c>
      <c r="H56" s="398">
        <v>720</v>
      </c>
      <c r="I56" s="398">
        <v>176400</v>
      </c>
      <c r="J56" s="400">
        <f t="shared" si="0"/>
        <v>720</v>
      </c>
      <c r="K56" s="402"/>
      <c r="L56" s="394" t="e">
        <f>IF(I56="","",ROUND(I56/K56,3))</f>
        <v>#DIV/0!</v>
      </c>
      <c r="M56" s="394">
        <f>IF(I56="","",ROUND(I56/D56,3))</f>
        <v>1.008</v>
      </c>
      <c r="N56" s="394" t="str">
        <f>IF(K56="","",ROUND(K56/F56,3))</f>
        <v/>
      </c>
      <c r="O56" s="396"/>
    </row>
    <row r="57" spans="1:15" ht="13.9" customHeight="1" x14ac:dyDescent="0.15">
      <c r="A57" s="447"/>
      <c r="B57" s="447"/>
      <c r="C57" s="447"/>
      <c r="D57" s="447"/>
      <c r="E57" s="447"/>
      <c r="F57" s="403"/>
      <c r="G57" s="395"/>
      <c r="H57" s="399"/>
      <c r="I57" s="399"/>
      <c r="J57" s="401"/>
      <c r="K57" s="403"/>
      <c r="L57" s="395"/>
      <c r="M57" s="395"/>
      <c r="N57" s="395"/>
      <c r="O57" s="397"/>
    </row>
    <row r="58" spans="1:15" ht="13.9" customHeight="1" x14ac:dyDescent="0.15">
      <c r="A58" s="424" t="s">
        <v>328</v>
      </c>
      <c r="B58" s="426"/>
      <c r="C58" s="398"/>
      <c r="D58" s="398"/>
      <c r="E58" s="428" t="str">
        <f>IF(C58="","",C58)</f>
        <v/>
      </c>
      <c r="F58" s="402"/>
      <c r="G58" s="394" t="str">
        <f>IF(F58="","",ROUND(D58/F58,3))</f>
        <v/>
      </c>
      <c r="H58" s="398"/>
      <c r="I58" s="398"/>
      <c r="J58" s="400" t="str">
        <f t="shared" si="0"/>
        <v/>
      </c>
      <c r="K58" s="402"/>
      <c r="L58" s="394" t="str">
        <f>IF(I58="","",ROUND(I58/K58,3))</f>
        <v/>
      </c>
      <c r="M58" s="394" t="str">
        <f>IF(I58="","",ROUND(I58/D58,3))</f>
        <v/>
      </c>
      <c r="N58" s="394" t="str">
        <f>IF(K58="","",ROUND(K58/F58,3))</f>
        <v/>
      </c>
      <c r="O58" s="396"/>
    </row>
    <row r="59" spans="1:15" ht="13.9" customHeight="1" x14ac:dyDescent="0.15">
      <c r="A59" s="447"/>
      <c r="B59" s="447"/>
      <c r="C59" s="447"/>
      <c r="D59" s="447"/>
      <c r="E59" s="447"/>
      <c r="F59" s="403"/>
      <c r="G59" s="395"/>
      <c r="H59" s="399"/>
      <c r="I59" s="399"/>
      <c r="J59" s="401"/>
      <c r="K59" s="403"/>
      <c r="L59" s="395"/>
      <c r="M59" s="395"/>
      <c r="N59" s="395"/>
      <c r="O59" s="397"/>
    </row>
    <row r="60" spans="1:15" ht="13.9" customHeight="1" x14ac:dyDescent="0.15">
      <c r="A60" s="424" t="s">
        <v>329</v>
      </c>
      <c r="B60" s="426"/>
      <c r="C60" s="398"/>
      <c r="D60" s="398"/>
      <c r="E60" s="428" t="str">
        <f>IF(C60="","",C60)</f>
        <v/>
      </c>
      <c r="F60" s="402"/>
      <c r="G60" s="394" t="str">
        <f>IF(F60="","",ROUND(D60/F60,3))</f>
        <v/>
      </c>
      <c r="H60" s="398"/>
      <c r="I60" s="398"/>
      <c r="J60" s="400" t="str">
        <f t="shared" si="0"/>
        <v/>
      </c>
      <c r="K60" s="402"/>
      <c r="L60" s="394" t="str">
        <f>IF(I60="","",ROUND(I60/K60,3))</f>
        <v/>
      </c>
      <c r="M60" s="394" t="str">
        <f>IF(I60="","",ROUND(I60/D60,3))</f>
        <v/>
      </c>
      <c r="N60" s="394" t="str">
        <f>IF(K60="","",ROUND(K60/F60,3))</f>
        <v/>
      </c>
      <c r="O60" s="396"/>
    </row>
    <row r="61" spans="1:15" ht="13.9" customHeight="1" x14ac:dyDescent="0.15">
      <c r="A61" s="447"/>
      <c r="B61" s="447"/>
      <c r="C61" s="447"/>
      <c r="D61" s="447"/>
      <c r="E61" s="447"/>
      <c r="F61" s="403"/>
      <c r="G61" s="395"/>
      <c r="H61" s="399"/>
      <c r="I61" s="399"/>
      <c r="J61" s="401"/>
      <c r="K61" s="403"/>
      <c r="L61" s="395"/>
      <c r="M61" s="395"/>
      <c r="N61" s="395"/>
      <c r="O61" s="397"/>
    </row>
    <row r="62" spans="1:15" ht="13.9" customHeight="1" x14ac:dyDescent="0.15">
      <c r="A62" s="424" t="s">
        <v>330</v>
      </c>
      <c r="B62" s="426"/>
      <c r="C62" s="398"/>
      <c r="D62" s="398"/>
      <c r="E62" s="428" t="str">
        <f>IF(C62="","",C62)</f>
        <v/>
      </c>
      <c r="F62" s="402"/>
      <c r="G62" s="394" t="str">
        <f>IF(F62="","",ROUND(D62/F62,3))</f>
        <v/>
      </c>
      <c r="H62" s="398"/>
      <c r="I62" s="398"/>
      <c r="J62" s="400" t="str">
        <f t="shared" si="0"/>
        <v/>
      </c>
      <c r="K62" s="402"/>
      <c r="L62" s="394" t="str">
        <f>IF(I62="","",ROUND(I62/K62,3))</f>
        <v/>
      </c>
      <c r="M62" s="394" t="str">
        <f>IF(I62="","",ROUND(I62/D62,3))</f>
        <v/>
      </c>
      <c r="N62" s="394" t="str">
        <f>IF(K62="","",ROUND(K62/F62,3))</f>
        <v/>
      </c>
      <c r="O62" s="396"/>
    </row>
    <row r="63" spans="1:15" ht="13.9" customHeight="1" x14ac:dyDescent="0.15">
      <c r="A63" s="447"/>
      <c r="B63" s="447"/>
      <c r="C63" s="447"/>
      <c r="D63" s="447"/>
      <c r="E63" s="447"/>
      <c r="F63" s="403"/>
      <c r="G63" s="395"/>
      <c r="H63" s="399"/>
      <c r="I63" s="399"/>
      <c r="J63" s="401"/>
      <c r="K63" s="403"/>
      <c r="L63" s="395"/>
      <c r="M63" s="395"/>
      <c r="N63" s="395"/>
      <c r="O63" s="397"/>
    </row>
    <row r="64" spans="1:15" ht="13.9" customHeight="1" x14ac:dyDescent="0.15">
      <c r="A64" s="424" t="s">
        <v>327</v>
      </c>
      <c r="B64" s="426" t="s">
        <v>334</v>
      </c>
      <c r="C64" s="398">
        <v>10</v>
      </c>
      <c r="D64" s="398">
        <v>111000</v>
      </c>
      <c r="E64" s="428">
        <f>IF(C64="","",C64)</f>
        <v>10</v>
      </c>
      <c r="F64" s="402"/>
      <c r="G64" s="394" t="str">
        <f>IF(F64="","",ROUND(D64/F64,3))</f>
        <v/>
      </c>
      <c r="H64" s="398">
        <v>12</v>
      </c>
      <c r="I64" s="398">
        <v>133200</v>
      </c>
      <c r="J64" s="400">
        <f t="shared" si="0"/>
        <v>12</v>
      </c>
      <c r="K64" s="402"/>
      <c r="L64" s="394" t="e">
        <f>IF(I64="","",ROUND(I64/K64,3))</f>
        <v>#DIV/0!</v>
      </c>
      <c r="M64" s="394">
        <f>IF(I64="","",ROUND(I64/D64,3))</f>
        <v>1.2</v>
      </c>
      <c r="N64" s="394" t="str">
        <f>IF(K64="","",ROUND(K64/F64,3))</f>
        <v/>
      </c>
      <c r="O64" s="396"/>
    </row>
    <row r="65" spans="1:15" ht="13.9" customHeight="1" x14ac:dyDescent="0.15">
      <c r="A65" s="447"/>
      <c r="B65" s="447"/>
      <c r="C65" s="447"/>
      <c r="D65" s="447"/>
      <c r="E65" s="447"/>
      <c r="F65" s="403"/>
      <c r="G65" s="395"/>
      <c r="H65" s="399"/>
      <c r="I65" s="399"/>
      <c r="J65" s="401"/>
      <c r="K65" s="403"/>
      <c r="L65" s="395"/>
      <c r="M65" s="395"/>
      <c r="N65" s="395"/>
      <c r="O65" s="397"/>
    </row>
    <row r="66" spans="1:15" ht="13.9" customHeight="1" x14ac:dyDescent="0.15">
      <c r="A66" s="424"/>
      <c r="B66" s="426"/>
      <c r="C66" s="398"/>
      <c r="D66" s="398"/>
      <c r="E66" s="428" t="str">
        <f>IF(C66="","",C66)</f>
        <v/>
      </c>
      <c r="F66" s="402"/>
      <c r="G66" s="394" t="str">
        <f>IF(F66="","",ROUND(D66/F66,3))</f>
        <v/>
      </c>
      <c r="H66" s="398"/>
      <c r="I66" s="398"/>
      <c r="J66" s="400" t="str">
        <f t="shared" si="0"/>
        <v/>
      </c>
      <c r="K66" s="402"/>
      <c r="L66" s="394" t="str">
        <f>IF(I66="","",ROUND(I66/K66,3))</f>
        <v/>
      </c>
      <c r="M66" s="394" t="str">
        <f>IF(I66="","",ROUND(I66/D66,3))</f>
        <v/>
      </c>
      <c r="N66" s="394" t="str">
        <f>IF(K66="","",ROUND(K66/F66,3))</f>
        <v/>
      </c>
      <c r="O66" s="396"/>
    </row>
    <row r="67" spans="1:15" ht="13.9" customHeight="1" x14ac:dyDescent="0.15">
      <c r="A67" s="425"/>
      <c r="B67" s="427"/>
      <c r="C67" s="399"/>
      <c r="D67" s="399"/>
      <c r="E67" s="429"/>
      <c r="F67" s="403"/>
      <c r="G67" s="395"/>
      <c r="H67" s="399"/>
      <c r="I67" s="399"/>
      <c r="J67" s="401"/>
      <c r="K67" s="403"/>
      <c r="L67" s="395"/>
      <c r="M67" s="395"/>
      <c r="N67" s="395"/>
      <c r="O67" s="397"/>
    </row>
    <row r="68" spans="1:15" ht="13.9" customHeight="1" x14ac:dyDescent="0.15">
      <c r="A68" s="424"/>
      <c r="B68" s="426"/>
      <c r="C68" s="398"/>
      <c r="D68" s="398"/>
      <c r="E68" s="428" t="str">
        <f>IF(C68="","",C68)</f>
        <v/>
      </c>
      <c r="F68" s="402"/>
      <c r="G68" s="394" t="str">
        <f>IF(F68="","",ROUND(D68/F68,3))</f>
        <v/>
      </c>
      <c r="H68" s="398"/>
      <c r="I68" s="398"/>
      <c r="J68" s="400" t="str">
        <f t="shared" si="0"/>
        <v/>
      </c>
      <c r="K68" s="402"/>
      <c r="L68" s="394" t="str">
        <f>IF(I68="","",ROUND(I68/K68,3))</f>
        <v/>
      </c>
      <c r="M68" s="394" t="str">
        <f>IF(I68="","",ROUND(I68/D68,3))</f>
        <v/>
      </c>
      <c r="N68" s="394" t="str">
        <f>IF(K68="","",ROUND(K68/F68,3))</f>
        <v/>
      </c>
      <c r="O68" s="396"/>
    </row>
    <row r="69" spans="1:15" ht="13.9" customHeight="1" x14ac:dyDescent="0.15">
      <c r="A69" s="425"/>
      <c r="B69" s="427"/>
      <c r="C69" s="399"/>
      <c r="D69" s="399"/>
      <c r="E69" s="429"/>
      <c r="F69" s="403"/>
      <c r="G69" s="395"/>
      <c r="H69" s="399"/>
      <c r="I69" s="399"/>
      <c r="J69" s="401"/>
      <c r="K69" s="403"/>
      <c r="L69" s="395"/>
      <c r="M69" s="395"/>
      <c r="N69" s="395"/>
      <c r="O69" s="397"/>
    </row>
    <row r="70" spans="1:15" ht="13.9" customHeight="1" x14ac:dyDescent="0.15">
      <c r="A70" s="424"/>
      <c r="B70" s="426"/>
      <c r="C70" s="398"/>
      <c r="D70" s="398"/>
      <c r="E70" s="428" t="str">
        <f>IF(C70="","",C70)</f>
        <v/>
      </c>
      <c r="F70" s="402"/>
      <c r="G70" s="394" t="str">
        <f>IF(F70="","",ROUND(D70/F70,3))</f>
        <v/>
      </c>
      <c r="H70" s="398"/>
      <c r="I70" s="398"/>
      <c r="J70" s="400" t="str">
        <f t="shared" si="0"/>
        <v/>
      </c>
      <c r="K70" s="402"/>
      <c r="L70" s="394" t="str">
        <f>IF(I70="","",ROUND(I70/K70,3))</f>
        <v/>
      </c>
      <c r="M70" s="394" t="str">
        <f>IF(I70="","",ROUND(I70/D70,3))</f>
        <v/>
      </c>
      <c r="N70" s="394" t="str">
        <f>IF(K70="","",ROUND(K70/F70,3))</f>
        <v/>
      </c>
      <c r="O70" s="396"/>
    </row>
    <row r="71" spans="1:15" ht="13.9" customHeight="1" x14ac:dyDescent="0.15">
      <c r="A71" s="425"/>
      <c r="B71" s="427"/>
      <c r="C71" s="399"/>
      <c r="D71" s="399"/>
      <c r="E71" s="429"/>
      <c r="F71" s="403"/>
      <c r="G71" s="395"/>
      <c r="H71" s="399"/>
      <c r="I71" s="399"/>
      <c r="J71" s="401"/>
      <c r="K71" s="403"/>
      <c r="L71" s="395"/>
      <c r="M71" s="395"/>
      <c r="N71" s="395"/>
      <c r="O71" s="397"/>
    </row>
    <row r="72" spans="1:15" ht="13.9" customHeight="1" x14ac:dyDescent="0.15">
      <c r="A72" s="424"/>
      <c r="B72" s="426"/>
      <c r="C72" s="398"/>
      <c r="D72" s="398"/>
      <c r="E72" s="428" t="str">
        <f>IF(C72="","",C72)</f>
        <v/>
      </c>
      <c r="F72" s="402"/>
      <c r="G72" s="394" t="str">
        <f>IF(F72="","",ROUND(D72/F72,3))</f>
        <v/>
      </c>
      <c r="H72" s="398"/>
      <c r="I72" s="398"/>
      <c r="J72" s="400" t="str">
        <f t="shared" si="0"/>
        <v/>
      </c>
      <c r="K72" s="402"/>
      <c r="L72" s="394" t="str">
        <f>IF(I72="","",ROUND(I72/K72,3))</f>
        <v/>
      </c>
      <c r="M72" s="394" t="str">
        <f>IF(I72="","",ROUND(I72/D72,3))</f>
        <v/>
      </c>
      <c r="N72" s="394" t="str">
        <f>IF(K72="","",ROUND(K72/F72,3))</f>
        <v/>
      </c>
      <c r="O72" s="396"/>
    </row>
    <row r="73" spans="1:15" ht="13.9" customHeight="1" x14ac:dyDescent="0.15">
      <c r="A73" s="425"/>
      <c r="B73" s="427"/>
      <c r="C73" s="399"/>
      <c r="D73" s="399"/>
      <c r="E73" s="429"/>
      <c r="F73" s="403"/>
      <c r="G73" s="395"/>
      <c r="H73" s="399"/>
      <c r="I73" s="399"/>
      <c r="J73" s="401"/>
      <c r="K73" s="403"/>
      <c r="L73" s="395"/>
      <c r="M73" s="395"/>
      <c r="N73" s="395"/>
      <c r="O73" s="397"/>
    </row>
    <row r="74" spans="1:15" ht="13.9" customHeight="1" x14ac:dyDescent="0.15">
      <c r="A74" s="424"/>
      <c r="B74" s="426"/>
      <c r="C74" s="398"/>
      <c r="D74" s="398"/>
      <c r="E74" s="428" t="str">
        <f>IF(C74="","",C74)</f>
        <v/>
      </c>
      <c r="F74" s="402"/>
      <c r="G74" s="394" t="str">
        <f>IF(F74="","",ROUND(D74/F74,3))</f>
        <v/>
      </c>
      <c r="H74" s="398"/>
      <c r="I74" s="398"/>
      <c r="J74" s="400" t="str">
        <f t="shared" si="0"/>
        <v/>
      </c>
      <c r="K74" s="402"/>
      <c r="L74" s="394" t="str">
        <f>IF(I74="","",ROUND(I74/K74,3))</f>
        <v/>
      </c>
      <c r="M74" s="394" t="str">
        <f>IF(I74="","",ROUND(I74/D74,3))</f>
        <v/>
      </c>
      <c r="N74" s="394" t="str">
        <f>IF(K74="","",ROUND(K74/F74,3))</f>
        <v/>
      </c>
      <c r="O74" s="396"/>
    </row>
    <row r="75" spans="1:15" ht="13.9" customHeight="1" x14ac:dyDescent="0.15">
      <c r="A75" s="425"/>
      <c r="B75" s="427"/>
      <c r="C75" s="399"/>
      <c r="D75" s="399"/>
      <c r="E75" s="429"/>
      <c r="F75" s="403"/>
      <c r="G75" s="395"/>
      <c r="H75" s="399"/>
      <c r="I75" s="399"/>
      <c r="J75" s="401"/>
      <c r="K75" s="403"/>
      <c r="L75" s="395"/>
      <c r="M75" s="395"/>
      <c r="N75" s="395"/>
      <c r="O75" s="397"/>
    </row>
    <row r="76" spans="1:15" ht="13.9" customHeight="1" x14ac:dyDescent="0.15">
      <c r="A76" s="424"/>
      <c r="B76" s="426"/>
      <c r="C76" s="398"/>
      <c r="D76" s="398"/>
      <c r="E76" s="428" t="str">
        <f>IF(C76="","",C76)</f>
        <v/>
      </c>
      <c r="F76" s="402"/>
      <c r="G76" s="394" t="str">
        <f>IF(F76="","",ROUND(D76/F76,3))</f>
        <v/>
      </c>
      <c r="H76" s="398"/>
      <c r="I76" s="398"/>
      <c r="J76" s="400" t="str">
        <f t="shared" si="0"/>
        <v/>
      </c>
      <c r="K76" s="402"/>
      <c r="L76" s="394" t="str">
        <f>IF(I76="","",ROUND(I76/K76,3))</f>
        <v/>
      </c>
      <c r="M76" s="394" t="str">
        <f>IF(I76="","",ROUND(I76/D76,3))</f>
        <v/>
      </c>
      <c r="N76" s="394" t="str">
        <f>IF(K76="","",ROUND(K76/F76,3))</f>
        <v/>
      </c>
      <c r="O76" s="396"/>
    </row>
    <row r="77" spans="1:15" ht="13.9" customHeight="1" x14ac:dyDescent="0.15">
      <c r="A77" s="425"/>
      <c r="B77" s="427"/>
      <c r="C77" s="399"/>
      <c r="D77" s="399"/>
      <c r="E77" s="429"/>
      <c r="F77" s="403"/>
      <c r="G77" s="395"/>
      <c r="H77" s="399"/>
      <c r="I77" s="399"/>
      <c r="J77" s="401"/>
      <c r="K77" s="403"/>
      <c r="L77" s="395"/>
      <c r="M77" s="395"/>
      <c r="N77" s="395"/>
      <c r="O77" s="397"/>
    </row>
    <row r="78" spans="1:15" ht="13.9" customHeight="1" x14ac:dyDescent="0.15">
      <c r="A78" s="424"/>
      <c r="B78" s="426"/>
      <c r="C78" s="398"/>
      <c r="D78" s="398"/>
      <c r="E78" s="428" t="str">
        <f>IF(C78="","",C78)</f>
        <v/>
      </c>
      <c r="F78" s="402"/>
      <c r="G78" s="394" t="str">
        <f>IF(F78="","",ROUND(D78/F78,3))</f>
        <v/>
      </c>
      <c r="H78" s="398"/>
      <c r="I78" s="398"/>
      <c r="J78" s="400" t="str">
        <f t="shared" si="0"/>
        <v/>
      </c>
      <c r="K78" s="402"/>
      <c r="L78" s="394" t="str">
        <f>IF(I78="","",ROUND(I78/K78,3))</f>
        <v/>
      </c>
      <c r="M78" s="394" t="str">
        <f>IF(I78="","",ROUND(I78/D78,3))</f>
        <v/>
      </c>
      <c r="N78" s="394" t="str">
        <f>IF(K78="","",ROUND(K78/F78,3))</f>
        <v/>
      </c>
      <c r="O78" s="396"/>
    </row>
    <row r="79" spans="1:15" ht="13.9" customHeight="1" x14ac:dyDescent="0.15">
      <c r="A79" s="425"/>
      <c r="B79" s="427"/>
      <c r="C79" s="399"/>
      <c r="D79" s="399"/>
      <c r="E79" s="429"/>
      <c r="F79" s="403"/>
      <c r="G79" s="395"/>
      <c r="H79" s="399"/>
      <c r="I79" s="399"/>
      <c r="J79" s="401"/>
      <c r="K79" s="403"/>
      <c r="L79" s="395"/>
      <c r="M79" s="395"/>
      <c r="N79" s="395"/>
      <c r="O79" s="397"/>
    </row>
    <row r="80" spans="1:15" ht="13.9" customHeight="1" x14ac:dyDescent="0.15">
      <c r="A80" s="424"/>
      <c r="B80" s="426"/>
      <c r="C80" s="398"/>
      <c r="D80" s="398"/>
      <c r="E80" s="428" t="str">
        <f>IF(C80="","",C80)</f>
        <v/>
      </c>
      <c r="F80" s="402"/>
      <c r="G80" s="394" t="str">
        <f>IF(F80="","",ROUND(D80/F80,3))</f>
        <v/>
      </c>
      <c r="H80" s="398"/>
      <c r="I80" s="398"/>
      <c r="J80" s="400" t="str">
        <f t="shared" si="0"/>
        <v/>
      </c>
      <c r="K80" s="402"/>
      <c r="L80" s="394" t="str">
        <f>IF(I80="","",ROUND(I80/K80,3))</f>
        <v/>
      </c>
      <c r="M80" s="394" t="str">
        <f>IF(I80="","",ROUND(I80/D80,3))</f>
        <v/>
      </c>
      <c r="N80" s="394" t="str">
        <f>IF(K80="","",ROUND(K80/F80,3))</f>
        <v/>
      </c>
      <c r="O80" s="396"/>
    </row>
    <row r="81" spans="1:15" ht="13.9" customHeight="1" x14ac:dyDescent="0.15">
      <c r="A81" s="425"/>
      <c r="B81" s="427"/>
      <c r="C81" s="399"/>
      <c r="D81" s="399"/>
      <c r="E81" s="429"/>
      <c r="F81" s="403"/>
      <c r="G81" s="395"/>
      <c r="H81" s="399"/>
      <c r="I81" s="399"/>
      <c r="J81" s="401"/>
      <c r="K81" s="403"/>
      <c r="L81" s="395"/>
      <c r="M81" s="395"/>
      <c r="N81" s="395"/>
      <c r="O81" s="397"/>
    </row>
    <row r="82" spans="1:15" ht="13.9" customHeight="1" x14ac:dyDescent="0.15">
      <c r="A82" s="424"/>
      <c r="B82" s="426"/>
      <c r="C82" s="398"/>
      <c r="D82" s="398"/>
      <c r="E82" s="428" t="str">
        <f>IF(C82="","",C82)</f>
        <v/>
      </c>
      <c r="F82" s="402"/>
      <c r="G82" s="394" t="str">
        <f>IF(F82="","",ROUND(D82/F82,3))</f>
        <v/>
      </c>
      <c r="H82" s="398"/>
      <c r="I82" s="398"/>
      <c r="J82" s="400" t="str">
        <f t="shared" si="0"/>
        <v/>
      </c>
      <c r="K82" s="402"/>
      <c r="L82" s="394" t="str">
        <f>IF(I82="","",ROUND(I82/K82,3))</f>
        <v/>
      </c>
      <c r="M82" s="394" t="str">
        <f>IF(I82="","",ROUND(I82/D82,3))</f>
        <v/>
      </c>
      <c r="N82" s="394" t="str">
        <f>IF(K82="","",ROUND(K82/F82,3))</f>
        <v/>
      </c>
      <c r="O82" s="396"/>
    </row>
    <row r="83" spans="1:15" ht="13.9" customHeight="1" x14ac:dyDescent="0.15">
      <c r="A83" s="425"/>
      <c r="B83" s="427"/>
      <c r="C83" s="399"/>
      <c r="D83" s="399"/>
      <c r="E83" s="429"/>
      <c r="F83" s="403"/>
      <c r="G83" s="395"/>
      <c r="H83" s="399"/>
      <c r="I83" s="399"/>
      <c r="J83" s="401"/>
      <c r="K83" s="403"/>
      <c r="L83" s="395"/>
      <c r="M83" s="395"/>
      <c r="N83" s="395"/>
      <c r="O83" s="397"/>
    </row>
    <row r="84" spans="1:15" ht="13.9" customHeight="1" x14ac:dyDescent="0.15">
      <c r="A84" s="424"/>
      <c r="B84" s="426"/>
      <c r="C84" s="398"/>
      <c r="D84" s="398"/>
      <c r="E84" s="428" t="str">
        <f>IF(C84="","",C84)</f>
        <v/>
      </c>
      <c r="F84" s="402"/>
      <c r="G84" s="394" t="str">
        <f>IF(F84="","",ROUND(D84/F84,3))</f>
        <v/>
      </c>
      <c r="H84" s="398"/>
      <c r="I84" s="398"/>
      <c r="J84" s="400" t="str">
        <f t="shared" si="0"/>
        <v/>
      </c>
      <c r="K84" s="402"/>
      <c r="L84" s="394" t="str">
        <f>IF(I84="","",ROUND(I84/K84,3))</f>
        <v/>
      </c>
      <c r="M84" s="394" t="str">
        <f>IF(I84="","",ROUND(I84/D84,3))</f>
        <v/>
      </c>
      <c r="N84" s="394" t="str">
        <f>IF(K84="","",ROUND(K84/F84,3))</f>
        <v/>
      </c>
      <c r="O84" s="396"/>
    </row>
    <row r="85" spans="1:15" ht="13.9" customHeight="1" x14ac:dyDescent="0.15">
      <c r="A85" s="425"/>
      <c r="B85" s="427"/>
      <c r="C85" s="399"/>
      <c r="D85" s="399"/>
      <c r="E85" s="429"/>
      <c r="F85" s="403"/>
      <c r="G85" s="395"/>
      <c r="H85" s="399"/>
      <c r="I85" s="399"/>
      <c r="J85" s="401"/>
      <c r="K85" s="403"/>
      <c r="L85" s="395"/>
      <c r="M85" s="395"/>
      <c r="N85" s="395"/>
      <c r="O85" s="397"/>
    </row>
    <row r="86" spans="1:15" ht="13.9" customHeight="1" x14ac:dyDescent="0.15">
      <c r="A86" s="424"/>
      <c r="B86" s="426"/>
      <c r="C86" s="398"/>
      <c r="D86" s="398"/>
      <c r="E86" s="428" t="str">
        <f>IF(C86="","",C86)</f>
        <v/>
      </c>
      <c r="F86" s="402"/>
      <c r="G86" s="394" t="str">
        <f>IF(F86="","",ROUND(D86/F86,3))</f>
        <v/>
      </c>
      <c r="H86" s="398"/>
      <c r="I86" s="398"/>
      <c r="J86" s="400" t="str">
        <f t="shared" si="0"/>
        <v/>
      </c>
      <c r="K86" s="402"/>
      <c r="L86" s="394" t="str">
        <f>IF(I86="","",ROUND(I86/K86,3))</f>
        <v/>
      </c>
      <c r="M86" s="394" t="str">
        <f>IF(I86="","",ROUND(I86/D86,3))</f>
        <v/>
      </c>
      <c r="N86" s="394" t="str">
        <f>IF(K86="","",ROUND(K86/F86,3))</f>
        <v/>
      </c>
      <c r="O86" s="396"/>
    </row>
    <row r="87" spans="1:15" ht="13.9" customHeight="1" x14ac:dyDescent="0.15">
      <c r="A87" s="425"/>
      <c r="B87" s="427"/>
      <c r="C87" s="399"/>
      <c r="D87" s="399"/>
      <c r="E87" s="429"/>
      <c r="F87" s="403"/>
      <c r="G87" s="395"/>
      <c r="H87" s="399"/>
      <c r="I87" s="399"/>
      <c r="J87" s="401"/>
      <c r="K87" s="403"/>
      <c r="L87" s="395"/>
      <c r="M87" s="395"/>
      <c r="N87" s="395"/>
      <c r="O87" s="397"/>
    </row>
    <row r="88" spans="1:15" ht="13.9" customHeight="1" x14ac:dyDescent="0.15">
      <c r="A88" s="424"/>
      <c r="B88" s="426"/>
      <c r="C88" s="398"/>
      <c r="D88" s="398"/>
      <c r="E88" s="428" t="str">
        <f>IF(C88="","",C88)</f>
        <v/>
      </c>
      <c r="F88" s="402"/>
      <c r="G88" s="394" t="str">
        <f>IF(F88="","",ROUND(D88/F88,3))</f>
        <v/>
      </c>
      <c r="H88" s="398"/>
      <c r="I88" s="398"/>
      <c r="J88" s="400" t="str">
        <f t="shared" si="0"/>
        <v/>
      </c>
      <c r="K88" s="402"/>
      <c r="L88" s="394" t="str">
        <f>IF(I88="","",ROUND(I88/K88,3))</f>
        <v/>
      </c>
      <c r="M88" s="394" t="str">
        <f>IF(I88="","",ROUND(I88/D88,3))</f>
        <v/>
      </c>
      <c r="N88" s="394" t="str">
        <f>IF(K88="","",ROUND(K88/F88,3))</f>
        <v/>
      </c>
      <c r="O88" s="396"/>
    </row>
    <row r="89" spans="1:15" ht="13.9" customHeight="1" x14ac:dyDescent="0.15">
      <c r="A89" s="425"/>
      <c r="B89" s="427"/>
      <c r="C89" s="399"/>
      <c r="D89" s="399"/>
      <c r="E89" s="429"/>
      <c r="F89" s="403"/>
      <c r="G89" s="395"/>
      <c r="H89" s="399"/>
      <c r="I89" s="399"/>
      <c r="J89" s="401"/>
      <c r="K89" s="403"/>
      <c r="L89" s="395"/>
      <c r="M89" s="395"/>
      <c r="N89" s="395"/>
      <c r="O89" s="397"/>
    </row>
    <row r="90" spans="1:15" ht="13.9" customHeight="1" x14ac:dyDescent="0.15">
      <c r="A90" s="434" t="s">
        <v>102</v>
      </c>
      <c r="B90" s="436"/>
      <c r="C90" s="430"/>
      <c r="D90" s="428">
        <f>IF(SUM(D12:D89)=0,"",SUM(D12:D89))</f>
        <v>11679900</v>
      </c>
      <c r="E90" s="430" t="str">
        <f>IF(C90="","",C90)</f>
        <v/>
      </c>
      <c r="F90" s="428" t="str">
        <f>IF(SUM(F12:F89)=0,"",SUM(F12:F89))</f>
        <v/>
      </c>
      <c r="G90" s="394" t="str">
        <f>IF(F90="","",ROUND(D90/F90,3))</f>
        <v/>
      </c>
      <c r="H90" s="430"/>
      <c r="I90" s="428">
        <f>IF(SUM(I12:I89)=0,"",SUM(I12:I89))</f>
        <v>12232447</v>
      </c>
      <c r="J90" s="430"/>
      <c r="K90" s="428" t="str">
        <f>IF(SUM(K12:K89)=0,"",SUM(K12:K89))</f>
        <v/>
      </c>
      <c r="L90" s="394" t="e">
        <f>IF(I90="","",ROUND(I90/K90,3))</f>
        <v>#VALUE!</v>
      </c>
      <c r="M90" s="394">
        <f>IF(I90="","",ROUND(I90/D90,3))</f>
        <v>1.0469999999999999</v>
      </c>
      <c r="N90" s="394" t="str">
        <f>IF(K90="","",ROUND(K90/F90,3))</f>
        <v/>
      </c>
      <c r="O90" s="396"/>
    </row>
    <row r="91" spans="1:15" ht="13.9" customHeight="1" x14ac:dyDescent="0.15">
      <c r="A91" s="435"/>
      <c r="B91" s="437"/>
      <c r="C91" s="431"/>
      <c r="D91" s="429"/>
      <c r="E91" s="431"/>
      <c r="F91" s="429"/>
      <c r="G91" s="395"/>
      <c r="H91" s="431"/>
      <c r="I91" s="429"/>
      <c r="J91" s="431"/>
      <c r="K91" s="429"/>
      <c r="L91" s="395"/>
      <c r="M91" s="395"/>
      <c r="N91" s="395"/>
      <c r="O91" s="397"/>
    </row>
    <row r="92" spans="1:15" ht="13.9" customHeight="1" x14ac:dyDescent="0.15">
      <c r="A92" s="432" t="s">
        <v>216</v>
      </c>
      <c r="B92" s="426"/>
      <c r="C92" s="398"/>
      <c r="D92" s="398">
        <v>0</v>
      </c>
      <c r="E92" s="428" t="str">
        <f>IF(C92="","",C92)</f>
        <v/>
      </c>
      <c r="F92" s="402"/>
      <c r="G92" s="394" t="str">
        <f>IF(F92=0,"",ROUND(D92/F92,3))</f>
        <v/>
      </c>
      <c r="H92" s="398"/>
      <c r="I92" s="398"/>
      <c r="J92" s="428" t="str">
        <f>IF(H92="","",H92)</f>
        <v/>
      </c>
      <c r="K92" s="402"/>
      <c r="L92" s="394" t="str">
        <f>IF(K92=0,"",ROUND(I92/K92,3))</f>
        <v/>
      </c>
      <c r="M92" s="394" t="str">
        <f>IF(I92="","",ROUND(I92/D92,3))</f>
        <v/>
      </c>
      <c r="N92" s="394" t="str">
        <f>IF(K92="","",ROUND(K92/F92,3))</f>
        <v/>
      </c>
      <c r="O92" s="396"/>
    </row>
    <row r="93" spans="1:15" ht="13.9" customHeight="1" x14ac:dyDescent="0.15">
      <c r="A93" s="433"/>
      <c r="B93" s="427"/>
      <c r="C93" s="399"/>
      <c r="D93" s="399"/>
      <c r="E93" s="429"/>
      <c r="F93" s="403"/>
      <c r="G93" s="395"/>
      <c r="H93" s="399"/>
      <c r="I93" s="399"/>
      <c r="J93" s="429"/>
      <c r="K93" s="403"/>
      <c r="L93" s="395"/>
      <c r="M93" s="395"/>
      <c r="N93" s="395"/>
      <c r="O93" s="397"/>
    </row>
    <row r="94" spans="1:15" ht="13.9" customHeight="1" x14ac:dyDescent="0.15">
      <c r="A94" s="432" t="s">
        <v>217</v>
      </c>
      <c r="B94" s="436"/>
      <c r="C94" s="430"/>
      <c r="D94" s="398">
        <v>1940000</v>
      </c>
      <c r="E94" s="430"/>
      <c r="F94" s="402"/>
      <c r="G94" s="394" t="str">
        <f>IF(F94="","",ROUND(D94/F94,3))</f>
        <v/>
      </c>
      <c r="H94" s="430"/>
      <c r="I94" s="398">
        <v>1981700</v>
      </c>
      <c r="J94" s="430"/>
      <c r="K94" s="402"/>
      <c r="L94" s="394" t="str">
        <f>IF(K94="","",ROUND(I94/K94,3))</f>
        <v/>
      </c>
      <c r="M94" s="394">
        <f>IF(I94="","",ROUND(I94/D94,3))</f>
        <v>1.0209999999999999</v>
      </c>
      <c r="N94" s="394" t="str">
        <f>IF(K94="","",ROUND(K94/F94,3))</f>
        <v/>
      </c>
      <c r="O94" s="396"/>
    </row>
    <row r="95" spans="1:15" ht="13.9" customHeight="1" x14ac:dyDescent="0.15">
      <c r="A95" s="433"/>
      <c r="B95" s="437"/>
      <c r="C95" s="431"/>
      <c r="D95" s="399"/>
      <c r="E95" s="431"/>
      <c r="F95" s="403"/>
      <c r="G95" s="395"/>
      <c r="H95" s="431"/>
      <c r="I95" s="399"/>
      <c r="J95" s="431"/>
      <c r="K95" s="403"/>
      <c r="L95" s="395"/>
      <c r="M95" s="395"/>
      <c r="N95" s="395"/>
      <c r="O95" s="397"/>
    </row>
    <row r="96" spans="1:15" ht="13.9" customHeight="1" x14ac:dyDescent="0.15">
      <c r="A96" s="432" t="s">
        <v>288</v>
      </c>
      <c r="B96" s="436"/>
      <c r="C96" s="430"/>
      <c r="D96" s="428">
        <f>IF(D94="","",D94+D92)</f>
        <v>1940000</v>
      </c>
      <c r="E96" s="430"/>
      <c r="F96" s="428" t="str">
        <f>IF(F94="","",F94+F92)</f>
        <v/>
      </c>
      <c r="G96" s="394" t="str">
        <f>IF(F96="","",ROUND(D96/F96,3))</f>
        <v/>
      </c>
      <c r="H96" s="430"/>
      <c r="I96" s="428">
        <f>IF(I94="","",I94+I92)</f>
        <v>1981700</v>
      </c>
      <c r="J96" s="430"/>
      <c r="K96" s="428" t="str">
        <f>IF(K94="","",K94+K92)</f>
        <v/>
      </c>
      <c r="L96" s="394" t="str">
        <f>IF(K96="","",ROUND(I96/K96,3))</f>
        <v/>
      </c>
      <c r="M96" s="394">
        <f>IF(I96="","",ROUND(I96/D96,3))</f>
        <v>1.0209999999999999</v>
      </c>
      <c r="N96" s="394" t="str">
        <f>IF(K96="","",ROUND(K96/F96,3))</f>
        <v/>
      </c>
      <c r="O96" s="396"/>
    </row>
    <row r="97" spans="1:15" ht="13.9" customHeight="1" x14ac:dyDescent="0.15">
      <c r="A97" s="433"/>
      <c r="B97" s="437"/>
      <c r="C97" s="431"/>
      <c r="D97" s="429"/>
      <c r="E97" s="431"/>
      <c r="F97" s="429"/>
      <c r="G97" s="395"/>
      <c r="H97" s="431"/>
      <c r="I97" s="429"/>
      <c r="J97" s="431"/>
      <c r="K97" s="429"/>
      <c r="L97" s="395"/>
      <c r="M97" s="395"/>
      <c r="N97" s="395"/>
      <c r="O97" s="397"/>
    </row>
    <row r="98" spans="1:15" ht="13.9" customHeight="1" x14ac:dyDescent="0.15">
      <c r="A98" s="434" t="s">
        <v>61</v>
      </c>
      <c r="B98" s="436"/>
      <c r="C98" s="430"/>
      <c r="D98" s="428">
        <f>IF(D96="","",D96+D90)</f>
        <v>13619900</v>
      </c>
      <c r="E98" s="430"/>
      <c r="F98" s="428" t="str">
        <f>IF(F96="","",F96+F90)</f>
        <v/>
      </c>
      <c r="G98" s="394" t="str">
        <f>IF(F98="","",ROUND(D98/F98,3))</f>
        <v/>
      </c>
      <c r="H98" s="430"/>
      <c r="I98" s="428">
        <f>IF(I96="","",I96+I90)</f>
        <v>14214147</v>
      </c>
      <c r="J98" s="430"/>
      <c r="K98" s="428" t="str">
        <f>IF(K96="","",K96+K90)</f>
        <v/>
      </c>
      <c r="L98" s="394" t="str">
        <f>IF(K98="","",ROUND(I98/K98,3))</f>
        <v/>
      </c>
      <c r="M98" s="394">
        <f>IF(I98="","",ROUND(I98/D98,3))</f>
        <v>1.044</v>
      </c>
      <c r="N98" s="394" t="str">
        <f>IF(K98="","",ROUND(K98/F98,3))</f>
        <v/>
      </c>
      <c r="O98" s="396"/>
    </row>
    <row r="99" spans="1:15" ht="13.9" customHeight="1" x14ac:dyDescent="0.15">
      <c r="A99" s="435"/>
      <c r="B99" s="437"/>
      <c r="C99" s="431"/>
      <c r="D99" s="429"/>
      <c r="E99" s="431"/>
      <c r="F99" s="429"/>
      <c r="G99" s="395"/>
      <c r="H99" s="431"/>
      <c r="I99" s="429"/>
      <c r="J99" s="431"/>
      <c r="K99" s="429"/>
      <c r="L99" s="395"/>
      <c r="M99" s="395"/>
      <c r="N99" s="395"/>
      <c r="O99" s="397"/>
    </row>
    <row r="100" spans="1:15" ht="13.9" customHeight="1" x14ac:dyDescent="0.15">
      <c r="A100" s="434" t="s">
        <v>218</v>
      </c>
      <c r="B100" s="436"/>
      <c r="C100" s="430"/>
      <c r="D100" s="398">
        <v>4464000</v>
      </c>
      <c r="E100" s="430"/>
      <c r="F100" s="402"/>
      <c r="G100" s="394" t="str">
        <f>IF(F100="","",ROUND(D100/F100,3))</f>
        <v/>
      </c>
      <c r="H100" s="430"/>
      <c r="I100" s="398">
        <v>3699853</v>
      </c>
      <c r="J100" s="430"/>
      <c r="K100" s="402"/>
      <c r="L100" s="394" t="str">
        <f>IF(K100="","",ROUND(I100/K100,3))</f>
        <v/>
      </c>
      <c r="M100" s="394">
        <f>IF(I100="","",ROUND(I100/D100,3))</f>
        <v>0.82899999999999996</v>
      </c>
      <c r="N100" s="394" t="str">
        <f>IF(K100="","",ROUND(K100/F100,3))</f>
        <v/>
      </c>
      <c r="O100" s="396"/>
    </row>
    <row r="101" spans="1:15" ht="13.9" customHeight="1" x14ac:dyDescent="0.15">
      <c r="A101" s="435"/>
      <c r="B101" s="437"/>
      <c r="C101" s="431"/>
      <c r="D101" s="399"/>
      <c r="E101" s="431"/>
      <c r="F101" s="403"/>
      <c r="G101" s="395"/>
      <c r="H101" s="431"/>
      <c r="I101" s="399"/>
      <c r="J101" s="431"/>
      <c r="K101" s="403"/>
      <c r="L101" s="395"/>
      <c r="M101" s="395"/>
      <c r="N101" s="395"/>
      <c r="O101" s="397"/>
    </row>
    <row r="102" spans="1:15" ht="13.9" customHeight="1" x14ac:dyDescent="0.15">
      <c r="A102" s="434" t="s">
        <v>62</v>
      </c>
      <c r="B102" s="436"/>
      <c r="C102" s="430"/>
      <c r="D102" s="428">
        <f>IF(D100="","",D100+D98)</f>
        <v>18083900</v>
      </c>
      <c r="E102" s="430"/>
      <c r="F102" s="428" t="str">
        <f>IF(F100="","",F100+F98)</f>
        <v/>
      </c>
      <c r="G102" s="394" t="str">
        <f>IF(F102="","",ROUND(D102/F102,3))</f>
        <v/>
      </c>
      <c r="H102" s="430"/>
      <c r="I102" s="428">
        <f>IF(I100="","",I100+I98)</f>
        <v>17914000</v>
      </c>
      <c r="J102" s="430"/>
      <c r="K102" s="428" t="str">
        <f>IF(K100="","",K100+K98)</f>
        <v/>
      </c>
      <c r="L102" s="394" t="str">
        <f>IF(K102="","",ROUND(I102/K102,3))</f>
        <v/>
      </c>
      <c r="M102" s="394">
        <f>IF(I102="","",ROUND(I102/D102,3))</f>
        <v>0.99099999999999999</v>
      </c>
      <c r="N102" s="394" t="str">
        <f>IF(K102="","",ROUND(K102/F102,3))</f>
        <v/>
      </c>
      <c r="O102" s="396"/>
    </row>
    <row r="103" spans="1:15" ht="13.9" customHeight="1" x14ac:dyDescent="0.15">
      <c r="A103" s="435"/>
      <c r="B103" s="437"/>
      <c r="C103" s="431"/>
      <c r="D103" s="429"/>
      <c r="E103" s="431"/>
      <c r="F103" s="429"/>
      <c r="G103" s="395"/>
      <c r="H103" s="431"/>
      <c r="I103" s="429"/>
      <c r="J103" s="431"/>
      <c r="K103" s="429"/>
      <c r="L103" s="395"/>
      <c r="M103" s="395"/>
      <c r="N103" s="395"/>
      <c r="O103" s="397"/>
    </row>
    <row r="104" spans="1:15" ht="13.9" customHeight="1" x14ac:dyDescent="0.15">
      <c r="A104" s="434" t="s">
        <v>219</v>
      </c>
      <c r="B104" s="436"/>
      <c r="C104" s="430"/>
      <c r="D104" s="398">
        <v>1198867</v>
      </c>
      <c r="E104" s="430"/>
      <c r="F104" s="402"/>
      <c r="G104" s="394" t="str">
        <f>IF(F104="","",ROUND(D104/F104,3))</f>
        <v/>
      </c>
      <c r="H104" s="430"/>
      <c r="I104" s="398">
        <v>3399834</v>
      </c>
      <c r="J104" s="430"/>
      <c r="K104" s="402"/>
      <c r="L104" s="394" t="str">
        <f>IF(K104="","",ROUND(I104/K104,3))</f>
        <v/>
      </c>
      <c r="M104" s="394">
        <f>IF(I104="","",ROUND(I104/D104,3))</f>
        <v>2.8359999999999999</v>
      </c>
      <c r="N104" s="394" t="str">
        <f>IF(K104="","",ROUND(K104/F104,3))</f>
        <v/>
      </c>
      <c r="O104" s="396"/>
    </row>
    <row r="105" spans="1:15" ht="13.9" customHeight="1" x14ac:dyDescent="0.15">
      <c r="A105" s="435"/>
      <c r="B105" s="437"/>
      <c r="C105" s="431"/>
      <c r="D105" s="399"/>
      <c r="E105" s="431"/>
      <c r="F105" s="403"/>
      <c r="G105" s="395"/>
      <c r="H105" s="431"/>
      <c r="I105" s="399"/>
      <c r="J105" s="431"/>
      <c r="K105" s="403"/>
      <c r="L105" s="395"/>
      <c r="M105" s="395"/>
      <c r="N105" s="395"/>
      <c r="O105" s="397"/>
    </row>
    <row r="106" spans="1:15" ht="13.9" customHeight="1" x14ac:dyDescent="0.15">
      <c r="A106" s="434" t="s">
        <v>220</v>
      </c>
      <c r="B106" s="440"/>
      <c r="C106" s="438"/>
      <c r="D106" s="398">
        <v>7233</v>
      </c>
      <c r="E106" s="438"/>
      <c r="F106" s="402"/>
      <c r="G106" s="394" t="str">
        <f>IF(F106="","",ROUND(D106/F106,3))</f>
        <v/>
      </c>
      <c r="H106" s="438"/>
      <c r="I106" s="398">
        <v>7166</v>
      </c>
      <c r="J106" s="438"/>
      <c r="K106" s="402"/>
      <c r="L106" s="394" t="str">
        <f>IF(K106="","",ROUND(I106/K106,3))</f>
        <v/>
      </c>
      <c r="M106" s="394">
        <f>IF(I106="","",ROUND(I106/D106,3))</f>
        <v>0.99099999999999999</v>
      </c>
      <c r="N106" s="394" t="str">
        <f>IF(K106="","",ROUND(K106/F106,3))</f>
        <v/>
      </c>
      <c r="O106" s="396"/>
    </row>
    <row r="107" spans="1:15" ht="13.9" customHeight="1" x14ac:dyDescent="0.15">
      <c r="A107" s="435"/>
      <c r="B107" s="441"/>
      <c r="C107" s="439"/>
      <c r="D107" s="399"/>
      <c r="E107" s="439"/>
      <c r="F107" s="403"/>
      <c r="G107" s="395"/>
      <c r="H107" s="439"/>
      <c r="I107" s="399"/>
      <c r="J107" s="439"/>
      <c r="K107" s="403"/>
      <c r="L107" s="395"/>
      <c r="M107" s="395"/>
      <c r="N107" s="395"/>
      <c r="O107" s="397"/>
    </row>
    <row r="108" spans="1:15" ht="13.9" customHeight="1" x14ac:dyDescent="0.15">
      <c r="A108" s="432" t="s">
        <v>289</v>
      </c>
      <c r="B108" s="436"/>
      <c r="C108" s="430"/>
      <c r="D108" s="428">
        <f>IF(D104="","",D106+D104)</f>
        <v>1206100</v>
      </c>
      <c r="E108" s="430"/>
      <c r="F108" s="428" t="str">
        <f>IF(F104="","",F106+F104)</f>
        <v/>
      </c>
      <c r="G108" s="394" t="str">
        <f>IF(F108="","",ROUND(D108/F108,3))</f>
        <v/>
      </c>
      <c r="H108" s="430"/>
      <c r="I108" s="428">
        <f>IF(I104="","",I106+I104)</f>
        <v>3407000</v>
      </c>
      <c r="J108" s="430"/>
      <c r="K108" s="428" t="str">
        <f>IF(K104="","",K106+K104)</f>
        <v/>
      </c>
      <c r="L108" s="394" t="str">
        <f>IF(K108="","",ROUND(I108/K108,3))</f>
        <v/>
      </c>
      <c r="M108" s="394">
        <f>IF(I108="","",ROUND(I108/D108,3))</f>
        <v>2.8250000000000002</v>
      </c>
      <c r="N108" s="394" t="str">
        <f>IF(K108="","",ROUND(K108/F108,3))</f>
        <v/>
      </c>
      <c r="O108" s="396"/>
    </row>
    <row r="109" spans="1:15" ht="13.9" customHeight="1" x14ac:dyDescent="0.15">
      <c r="A109" s="433"/>
      <c r="B109" s="437"/>
      <c r="C109" s="431"/>
      <c r="D109" s="429"/>
      <c r="E109" s="431"/>
      <c r="F109" s="429"/>
      <c r="G109" s="395"/>
      <c r="H109" s="431"/>
      <c r="I109" s="429"/>
      <c r="J109" s="431"/>
      <c r="K109" s="429"/>
      <c r="L109" s="395"/>
      <c r="M109" s="395"/>
      <c r="N109" s="395"/>
      <c r="O109" s="397"/>
    </row>
    <row r="110" spans="1:15" ht="13.9" customHeight="1" x14ac:dyDescent="0.15">
      <c r="A110" s="434" t="s">
        <v>63</v>
      </c>
      <c r="B110" s="440"/>
      <c r="C110" s="438"/>
      <c r="D110" s="428">
        <f>IF(D108="","",D108+D102)</f>
        <v>19290000</v>
      </c>
      <c r="E110" s="438"/>
      <c r="F110" s="428" t="str">
        <f>IF(F108="","",F108+F102)</f>
        <v/>
      </c>
      <c r="G110" s="394" t="str">
        <f>IF(F110="","",ROUND(D110/F110,3))</f>
        <v/>
      </c>
      <c r="H110" s="438"/>
      <c r="I110" s="428">
        <f>IF(I108="","",I108+I102)</f>
        <v>21321000</v>
      </c>
      <c r="J110" s="438"/>
      <c r="K110" s="428" t="str">
        <f>IF(K108="","",K108+K102)</f>
        <v/>
      </c>
      <c r="L110" s="394" t="str">
        <f>IF(K110="","",ROUND(I110/K110,3))</f>
        <v/>
      </c>
      <c r="M110" s="394">
        <f>IF(I110="","",ROUND(I110/D110,3))</f>
        <v>1.105</v>
      </c>
      <c r="N110" s="394" t="str">
        <f>IF(K110="","",ROUND(K110/F110,3))</f>
        <v/>
      </c>
      <c r="O110" s="396"/>
    </row>
    <row r="111" spans="1:15" ht="13.9" customHeight="1" x14ac:dyDescent="0.15">
      <c r="A111" s="435"/>
      <c r="B111" s="441"/>
      <c r="C111" s="439"/>
      <c r="D111" s="429"/>
      <c r="E111" s="439"/>
      <c r="F111" s="429"/>
      <c r="G111" s="395"/>
      <c r="H111" s="439"/>
      <c r="I111" s="429"/>
      <c r="J111" s="439"/>
      <c r="K111" s="429"/>
      <c r="L111" s="395"/>
      <c r="M111" s="395"/>
      <c r="N111" s="395"/>
      <c r="O111" s="397"/>
    </row>
    <row r="112" spans="1:15" ht="24.95" customHeight="1" x14ac:dyDescent="0.15">
      <c r="A112" s="22"/>
      <c r="B112" s="22"/>
      <c r="C112" s="22"/>
      <c r="D112" s="22"/>
      <c r="E112" s="22"/>
      <c r="F112" s="22"/>
      <c r="G112" s="22"/>
      <c r="H112" s="22"/>
      <c r="I112" s="22"/>
      <c r="J112" s="22"/>
      <c r="K112" s="22"/>
      <c r="L112" s="22"/>
      <c r="M112" s="22"/>
      <c r="N112" s="22"/>
      <c r="O112" s="22"/>
    </row>
    <row r="113" spans="1:15" ht="24.95" customHeight="1" x14ac:dyDescent="0.15">
      <c r="A113" s="442"/>
      <c r="B113" s="25"/>
      <c r="C113" s="25"/>
      <c r="D113" s="25"/>
      <c r="E113" s="25"/>
      <c r="F113" s="25"/>
      <c r="G113" s="25"/>
      <c r="H113" s="25"/>
      <c r="I113" s="25"/>
      <c r="J113" s="25"/>
      <c r="K113" s="25"/>
      <c r="L113" s="25"/>
      <c r="M113" s="25"/>
      <c r="N113" s="25"/>
      <c r="O113" s="25"/>
    </row>
    <row r="114" spans="1:15" ht="24.95" customHeight="1" x14ac:dyDescent="0.15">
      <c r="A114" s="442"/>
      <c r="B114" s="25"/>
      <c r="C114" s="25"/>
      <c r="D114" s="25"/>
      <c r="E114" s="25"/>
      <c r="F114" s="25"/>
      <c r="G114" s="25"/>
      <c r="H114" s="25"/>
      <c r="I114" s="25"/>
      <c r="J114" s="25"/>
      <c r="K114" s="25"/>
      <c r="L114" s="25"/>
      <c r="M114" s="25"/>
      <c r="N114" s="25"/>
      <c r="O114" s="25"/>
    </row>
    <row r="115" spans="1:15" ht="24.95" customHeight="1" x14ac:dyDescent="0.15">
      <c r="A115" s="442"/>
      <c r="B115" s="25"/>
      <c r="C115" s="25"/>
      <c r="D115" s="25"/>
      <c r="E115" s="25"/>
      <c r="F115" s="25"/>
      <c r="G115" s="25"/>
      <c r="H115" s="25"/>
      <c r="I115" s="25"/>
      <c r="J115" s="25"/>
      <c r="K115" s="25"/>
      <c r="L115" s="25"/>
      <c r="M115" s="25"/>
      <c r="N115" s="25"/>
      <c r="O115" s="25"/>
    </row>
    <row r="116" spans="1:15" ht="24.95" customHeight="1" x14ac:dyDescent="0.15">
      <c r="A116" s="442"/>
      <c r="B116" s="25"/>
      <c r="C116" s="25"/>
      <c r="D116" s="25"/>
      <c r="E116" s="25"/>
      <c r="F116" s="25"/>
      <c r="G116" s="25"/>
      <c r="H116" s="25"/>
      <c r="I116" s="25"/>
      <c r="J116" s="25"/>
      <c r="K116" s="25"/>
      <c r="L116" s="25"/>
      <c r="M116" s="25"/>
      <c r="N116" s="25"/>
      <c r="O116" s="25"/>
    </row>
    <row r="117" spans="1:15" ht="24.95" customHeight="1" x14ac:dyDescent="0.15">
      <c r="A117" s="442"/>
      <c r="B117" s="25"/>
      <c r="C117" s="25"/>
      <c r="D117" s="25"/>
      <c r="E117" s="25"/>
      <c r="F117" s="25"/>
      <c r="G117" s="25"/>
      <c r="H117" s="25"/>
      <c r="I117" s="25"/>
      <c r="J117" s="25"/>
      <c r="K117" s="25"/>
      <c r="L117" s="25"/>
      <c r="M117" s="25"/>
      <c r="N117" s="25"/>
      <c r="O117" s="25"/>
    </row>
    <row r="118" spans="1:15" ht="24.95" customHeight="1" x14ac:dyDescent="0.15">
      <c r="A118" s="442"/>
      <c r="B118" s="25"/>
      <c r="C118" s="25"/>
      <c r="D118" s="25"/>
      <c r="E118" s="25"/>
      <c r="F118" s="25"/>
      <c r="G118" s="25"/>
      <c r="H118" s="25"/>
      <c r="I118" s="25"/>
      <c r="J118" s="25"/>
      <c r="K118" s="25"/>
      <c r="L118" s="25"/>
      <c r="M118" s="25"/>
      <c r="N118" s="25"/>
      <c r="O118" s="25"/>
    </row>
    <row r="119" spans="1:15" ht="24.95" customHeight="1" x14ac:dyDescent="0.15">
      <c r="A119" s="442"/>
      <c r="B119" s="25"/>
      <c r="C119" s="25"/>
      <c r="D119" s="25"/>
      <c r="E119" s="25"/>
      <c r="F119" s="25"/>
      <c r="G119" s="25"/>
      <c r="H119" s="25"/>
      <c r="I119" s="25"/>
      <c r="J119" s="25"/>
      <c r="K119" s="25"/>
      <c r="L119" s="25"/>
      <c r="M119" s="25"/>
      <c r="N119" s="25"/>
      <c r="O119" s="25"/>
    </row>
    <row r="120" spans="1:15" ht="24.95" customHeight="1" x14ac:dyDescent="0.15">
      <c r="A120" s="442"/>
      <c r="B120" s="25"/>
      <c r="C120" s="25"/>
      <c r="D120" s="25"/>
      <c r="E120" s="25"/>
      <c r="F120" s="25"/>
      <c r="G120" s="25"/>
      <c r="H120" s="25"/>
      <c r="I120" s="25"/>
      <c r="J120" s="25"/>
      <c r="K120" s="25"/>
      <c r="L120" s="25"/>
      <c r="M120" s="25"/>
      <c r="N120" s="25"/>
      <c r="O120" s="25"/>
    </row>
    <row r="121" spans="1:15" x14ac:dyDescent="0.15">
      <c r="A121" s="25"/>
      <c r="B121" s="25"/>
    </row>
  </sheetData>
  <mergeCells count="769">
    <mergeCell ref="L108:L109"/>
    <mergeCell ref="M108:M109"/>
    <mergeCell ref="A119:A120"/>
    <mergeCell ref="M110:M111"/>
    <mergeCell ref="N110:N111"/>
    <mergeCell ref="O110:O111"/>
    <mergeCell ref="A113:A114"/>
    <mergeCell ref="A115:A116"/>
    <mergeCell ref="A117:A118"/>
    <mergeCell ref="G110:G111"/>
    <mergeCell ref="H110:H111"/>
    <mergeCell ref="I110:I111"/>
    <mergeCell ref="J110:J111"/>
    <mergeCell ref="K110:K111"/>
    <mergeCell ref="L110:L111"/>
    <mergeCell ref="A110:A111"/>
    <mergeCell ref="B110:B111"/>
    <mergeCell ref="C110:C111"/>
    <mergeCell ref="D110:D111"/>
    <mergeCell ref="E110:E111"/>
    <mergeCell ref="F110:F111"/>
    <mergeCell ref="N108:N109"/>
    <mergeCell ref="O108:O109"/>
    <mergeCell ref="O106:O107"/>
    <mergeCell ref="A108:A109"/>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J108:J109"/>
    <mergeCell ref="K108:K109"/>
    <mergeCell ref="A102:A103"/>
    <mergeCell ref="B102:B103"/>
    <mergeCell ref="C102:C103"/>
    <mergeCell ref="D102:D103"/>
    <mergeCell ref="E102:E103"/>
    <mergeCell ref="I104:I105"/>
    <mergeCell ref="J104:J105"/>
    <mergeCell ref="K104:K105"/>
    <mergeCell ref="L104:L105"/>
    <mergeCell ref="L98:L99"/>
    <mergeCell ref="M98:M99"/>
    <mergeCell ref="N98:N99"/>
    <mergeCell ref="A98:A99"/>
    <mergeCell ref="B98:B99"/>
    <mergeCell ref="C98:C99"/>
    <mergeCell ref="G106:G107"/>
    <mergeCell ref="H106:H107"/>
    <mergeCell ref="H104:H105"/>
    <mergeCell ref="M102:M103"/>
    <mergeCell ref="N102:N103"/>
    <mergeCell ref="A104:A105"/>
    <mergeCell ref="B104:B105"/>
    <mergeCell ref="C104:C105"/>
    <mergeCell ref="D104:D105"/>
    <mergeCell ref="E104:E105"/>
    <mergeCell ref="F104:F105"/>
    <mergeCell ref="G104:G105"/>
    <mergeCell ref="G102:G103"/>
    <mergeCell ref="H102:H103"/>
    <mergeCell ref="I102:I103"/>
    <mergeCell ref="J102:J103"/>
    <mergeCell ref="K102:K103"/>
    <mergeCell ref="L102:L103"/>
    <mergeCell ref="A100:A101"/>
    <mergeCell ref="B100:B101"/>
    <mergeCell ref="C100:C101"/>
    <mergeCell ref="D100:D101"/>
    <mergeCell ref="E100:E101"/>
    <mergeCell ref="F100:F101"/>
    <mergeCell ref="G100:G101"/>
    <mergeCell ref="H100:H101"/>
    <mergeCell ref="I100:I101"/>
    <mergeCell ref="J100:J101"/>
    <mergeCell ref="K100:K101"/>
    <mergeCell ref="L100:L101"/>
    <mergeCell ref="M100:M101"/>
    <mergeCell ref="F102:F103"/>
    <mergeCell ref="N104:N105"/>
    <mergeCell ref="O104:O105"/>
    <mergeCell ref="N100:N101"/>
    <mergeCell ref="O100:O101"/>
    <mergeCell ref="O102:O103"/>
    <mergeCell ref="M104:M105"/>
    <mergeCell ref="D98:D99"/>
    <mergeCell ref="E98:E99"/>
    <mergeCell ref="F98:F99"/>
    <mergeCell ref="G98:G99"/>
    <mergeCell ref="H98:H99"/>
    <mergeCell ref="H96:H97"/>
    <mergeCell ref="M94:M95"/>
    <mergeCell ref="N94:N95"/>
    <mergeCell ref="O94:O95"/>
    <mergeCell ref="I94:I95"/>
    <mergeCell ref="J94:J95"/>
    <mergeCell ref="K94:K95"/>
    <mergeCell ref="L94:L95"/>
    <mergeCell ref="N96:N97"/>
    <mergeCell ref="O96:O97"/>
    <mergeCell ref="I96:I97"/>
    <mergeCell ref="J96:J97"/>
    <mergeCell ref="K96:K97"/>
    <mergeCell ref="L96:L97"/>
    <mergeCell ref="M96:M97"/>
    <mergeCell ref="O98:O99"/>
    <mergeCell ref="I98:I99"/>
    <mergeCell ref="J98:J99"/>
    <mergeCell ref="K98:K99"/>
    <mergeCell ref="G96:G97"/>
    <mergeCell ref="G94:G95"/>
    <mergeCell ref="H94:H95"/>
    <mergeCell ref="A94:A95"/>
    <mergeCell ref="B94:B95"/>
    <mergeCell ref="C94:C95"/>
    <mergeCell ref="D94:D95"/>
    <mergeCell ref="E94:E95"/>
    <mergeCell ref="F94:F95"/>
    <mergeCell ref="C90:C91"/>
    <mergeCell ref="D90:D91"/>
    <mergeCell ref="E90:E91"/>
    <mergeCell ref="F90:F91"/>
    <mergeCell ref="A96:A97"/>
    <mergeCell ref="B96:B97"/>
    <mergeCell ref="C96:C97"/>
    <mergeCell ref="D96:D97"/>
    <mergeCell ref="E96:E97"/>
    <mergeCell ref="F96:F97"/>
    <mergeCell ref="J92:J93"/>
    <mergeCell ref="K92:K93"/>
    <mergeCell ref="L92:L93"/>
    <mergeCell ref="M92:M93"/>
    <mergeCell ref="N92:N93"/>
    <mergeCell ref="O92:O93"/>
    <mergeCell ref="O90:O91"/>
    <mergeCell ref="A92:A93"/>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A90:A91"/>
    <mergeCell ref="B90:B91"/>
    <mergeCell ref="A86:A87"/>
    <mergeCell ref="B86:B87"/>
    <mergeCell ref="C86:C87"/>
    <mergeCell ref="D86:D87"/>
    <mergeCell ref="E86:E87"/>
    <mergeCell ref="I88:I89"/>
    <mergeCell ref="J88:J89"/>
    <mergeCell ref="K88:K89"/>
    <mergeCell ref="L88:L89"/>
    <mergeCell ref="L82:L83"/>
    <mergeCell ref="M82:M83"/>
    <mergeCell ref="N82:N83"/>
    <mergeCell ref="A82:A83"/>
    <mergeCell ref="B82:B83"/>
    <mergeCell ref="C82:C83"/>
    <mergeCell ref="G90:G91"/>
    <mergeCell ref="H90:H91"/>
    <mergeCell ref="H88:H89"/>
    <mergeCell ref="M86:M87"/>
    <mergeCell ref="N86:N87"/>
    <mergeCell ref="A88:A89"/>
    <mergeCell ref="B88:B89"/>
    <mergeCell ref="C88:C89"/>
    <mergeCell ref="D88:D89"/>
    <mergeCell ref="E88:E89"/>
    <mergeCell ref="F88:F89"/>
    <mergeCell ref="G88:G89"/>
    <mergeCell ref="G86:G87"/>
    <mergeCell ref="H86:H87"/>
    <mergeCell ref="I86:I87"/>
    <mergeCell ref="J86:J87"/>
    <mergeCell ref="K86:K87"/>
    <mergeCell ref="L86:L87"/>
    <mergeCell ref="A84:A85"/>
    <mergeCell ref="B84:B85"/>
    <mergeCell ref="C84:C85"/>
    <mergeCell ref="D84:D85"/>
    <mergeCell ref="E84:E85"/>
    <mergeCell ref="F84:F85"/>
    <mergeCell ref="G84:G85"/>
    <mergeCell ref="H84:H85"/>
    <mergeCell ref="I84:I85"/>
    <mergeCell ref="J84:J85"/>
    <mergeCell ref="K84:K85"/>
    <mergeCell ref="L84:L85"/>
    <mergeCell ref="M84:M85"/>
    <mergeCell ref="F86:F87"/>
    <mergeCell ref="N88:N89"/>
    <mergeCell ref="O88:O89"/>
    <mergeCell ref="N84:N85"/>
    <mergeCell ref="O84:O85"/>
    <mergeCell ref="O86:O87"/>
    <mergeCell ref="M88:M89"/>
    <mergeCell ref="D82:D83"/>
    <mergeCell ref="E82:E83"/>
    <mergeCell ref="F82:F83"/>
    <mergeCell ref="G82:G83"/>
    <mergeCell ref="H82:H83"/>
    <mergeCell ref="H80:H81"/>
    <mergeCell ref="M78:M79"/>
    <mergeCell ref="N78:N79"/>
    <mergeCell ref="O78:O79"/>
    <mergeCell ref="I78:I79"/>
    <mergeCell ref="J78:J79"/>
    <mergeCell ref="K78:K79"/>
    <mergeCell ref="L78:L79"/>
    <mergeCell ref="N80:N81"/>
    <mergeCell ref="O80:O81"/>
    <mergeCell ref="I80:I81"/>
    <mergeCell ref="J80:J81"/>
    <mergeCell ref="K80:K81"/>
    <mergeCell ref="L80:L81"/>
    <mergeCell ref="M80:M81"/>
    <mergeCell ref="O82:O83"/>
    <mergeCell ref="I82:I83"/>
    <mergeCell ref="J82:J83"/>
    <mergeCell ref="K82:K83"/>
    <mergeCell ref="G80:G81"/>
    <mergeCell ref="G78:G79"/>
    <mergeCell ref="H78:H79"/>
    <mergeCell ref="A78:A79"/>
    <mergeCell ref="B78:B79"/>
    <mergeCell ref="C78:C79"/>
    <mergeCell ref="D78:D79"/>
    <mergeCell ref="E78:E79"/>
    <mergeCell ref="F78:F79"/>
    <mergeCell ref="C74:C75"/>
    <mergeCell ref="D74:D75"/>
    <mergeCell ref="E74:E75"/>
    <mergeCell ref="F74:F75"/>
    <mergeCell ref="A80:A81"/>
    <mergeCell ref="B80:B81"/>
    <mergeCell ref="C80:C81"/>
    <mergeCell ref="D80:D81"/>
    <mergeCell ref="E80:E81"/>
    <mergeCell ref="F80:F81"/>
    <mergeCell ref="J76:J77"/>
    <mergeCell ref="K76:K77"/>
    <mergeCell ref="L76:L77"/>
    <mergeCell ref="M76:M77"/>
    <mergeCell ref="N76:N77"/>
    <mergeCell ref="O76:O77"/>
    <mergeCell ref="O74:O75"/>
    <mergeCell ref="A76:A77"/>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A74:A75"/>
    <mergeCell ref="B74:B75"/>
    <mergeCell ref="A70:A71"/>
    <mergeCell ref="B70:B71"/>
    <mergeCell ref="C70:C71"/>
    <mergeCell ref="D70:D71"/>
    <mergeCell ref="E70:E71"/>
    <mergeCell ref="I72:I73"/>
    <mergeCell ref="J72:J73"/>
    <mergeCell ref="K72:K73"/>
    <mergeCell ref="L72:L73"/>
    <mergeCell ref="L66:L67"/>
    <mergeCell ref="M66:M67"/>
    <mergeCell ref="N66:N67"/>
    <mergeCell ref="A66:A67"/>
    <mergeCell ref="B66:B67"/>
    <mergeCell ref="C66:C67"/>
    <mergeCell ref="G74:G75"/>
    <mergeCell ref="H74:H75"/>
    <mergeCell ref="H72:H73"/>
    <mergeCell ref="M70:M71"/>
    <mergeCell ref="N70:N71"/>
    <mergeCell ref="A72:A73"/>
    <mergeCell ref="B72:B73"/>
    <mergeCell ref="C72:C73"/>
    <mergeCell ref="D72:D73"/>
    <mergeCell ref="E72:E73"/>
    <mergeCell ref="F72:F73"/>
    <mergeCell ref="G72:G73"/>
    <mergeCell ref="G70:G71"/>
    <mergeCell ref="H70:H71"/>
    <mergeCell ref="I70:I71"/>
    <mergeCell ref="J70:J71"/>
    <mergeCell ref="K70:K71"/>
    <mergeCell ref="L70:L71"/>
    <mergeCell ref="A68:A69"/>
    <mergeCell ref="B68:B69"/>
    <mergeCell ref="C68:C69"/>
    <mergeCell ref="D68:D69"/>
    <mergeCell ref="E68:E69"/>
    <mergeCell ref="F68:F69"/>
    <mergeCell ref="G68:G69"/>
    <mergeCell ref="H68:H69"/>
    <mergeCell ref="I68:I69"/>
    <mergeCell ref="J68:J69"/>
    <mergeCell ref="K68:K69"/>
    <mergeCell ref="L68:L69"/>
    <mergeCell ref="M68:M69"/>
    <mergeCell ref="F70:F71"/>
    <mergeCell ref="N72:N73"/>
    <mergeCell ref="O72:O73"/>
    <mergeCell ref="N68:N69"/>
    <mergeCell ref="O68:O69"/>
    <mergeCell ref="O70:O71"/>
    <mergeCell ref="M72:M73"/>
    <mergeCell ref="D66:D67"/>
    <mergeCell ref="E66:E67"/>
    <mergeCell ref="F66:F67"/>
    <mergeCell ref="G66:G67"/>
    <mergeCell ref="H66:H67"/>
    <mergeCell ref="H64:H65"/>
    <mergeCell ref="M62:M63"/>
    <mergeCell ref="N62:N63"/>
    <mergeCell ref="O62:O63"/>
    <mergeCell ref="I62:I63"/>
    <mergeCell ref="J62:J63"/>
    <mergeCell ref="K62:K63"/>
    <mergeCell ref="L62:L63"/>
    <mergeCell ref="N64:N65"/>
    <mergeCell ref="O64:O65"/>
    <mergeCell ref="I64:I65"/>
    <mergeCell ref="J64:J65"/>
    <mergeCell ref="K64:K65"/>
    <mergeCell ref="L64:L65"/>
    <mergeCell ref="M64:M65"/>
    <mergeCell ref="O66:O67"/>
    <mergeCell ref="I66:I67"/>
    <mergeCell ref="J66:J67"/>
    <mergeCell ref="K66:K67"/>
    <mergeCell ref="G64:G65"/>
    <mergeCell ref="G62:G63"/>
    <mergeCell ref="H62:H63"/>
    <mergeCell ref="A62:A63"/>
    <mergeCell ref="B62:B63"/>
    <mergeCell ref="C62:C63"/>
    <mergeCell ref="D62:D63"/>
    <mergeCell ref="E62:E63"/>
    <mergeCell ref="F62:F63"/>
    <mergeCell ref="C58:C59"/>
    <mergeCell ref="D58:D59"/>
    <mergeCell ref="E58:E59"/>
    <mergeCell ref="F58:F59"/>
    <mergeCell ref="A64:A65"/>
    <mergeCell ref="B64:B65"/>
    <mergeCell ref="C64:C65"/>
    <mergeCell ref="D64:D65"/>
    <mergeCell ref="E64:E65"/>
    <mergeCell ref="F64:F65"/>
    <mergeCell ref="J60:J61"/>
    <mergeCell ref="K60:K61"/>
    <mergeCell ref="L60:L61"/>
    <mergeCell ref="M60:M61"/>
    <mergeCell ref="N60:N61"/>
    <mergeCell ref="O60:O61"/>
    <mergeCell ref="O58:O59"/>
    <mergeCell ref="A60:A61"/>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A58:A59"/>
    <mergeCell ref="B58:B59"/>
    <mergeCell ref="A54:A55"/>
    <mergeCell ref="B54:B55"/>
    <mergeCell ref="C54:C55"/>
    <mergeCell ref="D54:D55"/>
    <mergeCell ref="E54:E55"/>
    <mergeCell ref="I56:I57"/>
    <mergeCell ref="J56:J57"/>
    <mergeCell ref="K56:K57"/>
    <mergeCell ref="L56:L57"/>
    <mergeCell ref="L50:L51"/>
    <mergeCell ref="M50:M51"/>
    <mergeCell ref="N50:N51"/>
    <mergeCell ref="A50:A51"/>
    <mergeCell ref="B50:B51"/>
    <mergeCell ref="C50:C51"/>
    <mergeCell ref="G58:G59"/>
    <mergeCell ref="H58:H59"/>
    <mergeCell ref="H56:H57"/>
    <mergeCell ref="M54:M55"/>
    <mergeCell ref="N54:N55"/>
    <mergeCell ref="A56:A57"/>
    <mergeCell ref="B56:B57"/>
    <mergeCell ref="C56:C57"/>
    <mergeCell ref="D56:D57"/>
    <mergeCell ref="E56:E57"/>
    <mergeCell ref="F56:F57"/>
    <mergeCell ref="G56:G57"/>
    <mergeCell ref="G54:G55"/>
    <mergeCell ref="H54:H55"/>
    <mergeCell ref="I54:I55"/>
    <mergeCell ref="J54:J55"/>
    <mergeCell ref="K54:K55"/>
    <mergeCell ref="L54:L55"/>
    <mergeCell ref="A52:A53"/>
    <mergeCell ref="B52:B53"/>
    <mergeCell ref="C52:C53"/>
    <mergeCell ref="D52:D53"/>
    <mergeCell ref="E52:E53"/>
    <mergeCell ref="F52:F53"/>
    <mergeCell ref="G52:G53"/>
    <mergeCell ref="H52:H53"/>
    <mergeCell ref="I52:I53"/>
    <mergeCell ref="J52:J53"/>
    <mergeCell ref="K52:K53"/>
    <mergeCell ref="L52:L53"/>
    <mergeCell ref="M52:M53"/>
    <mergeCell ref="F54:F55"/>
    <mergeCell ref="N56:N57"/>
    <mergeCell ref="O56:O57"/>
    <mergeCell ref="N52:N53"/>
    <mergeCell ref="O52:O53"/>
    <mergeCell ref="O54:O55"/>
    <mergeCell ref="M56:M57"/>
    <mergeCell ref="D50:D51"/>
    <mergeCell ref="E50:E51"/>
    <mergeCell ref="F50:F51"/>
    <mergeCell ref="G50:G51"/>
    <mergeCell ref="H50:H51"/>
    <mergeCell ref="H48:H49"/>
    <mergeCell ref="M46:M47"/>
    <mergeCell ref="N46:N47"/>
    <mergeCell ref="O46:O47"/>
    <mergeCell ref="I46:I47"/>
    <mergeCell ref="J46:J47"/>
    <mergeCell ref="K46:K47"/>
    <mergeCell ref="L46:L47"/>
    <mergeCell ref="N48:N49"/>
    <mergeCell ref="O48:O49"/>
    <mergeCell ref="I48:I49"/>
    <mergeCell ref="J48:J49"/>
    <mergeCell ref="K48:K49"/>
    <mergeCell ref="L48:L49"/>
    <mergeCell ref="M48:M49"/>
    <mergeCell ref="O50:O51"/>
    <mergeCell ref="I50:I51"/>
    <mergeCell ref="J50:J51"/>
    <mergeCell ref="K50:K51"/>
    <mergeCell ref="G48:G49"/>
    <mergeCell ref="G46:G47"/>
    <mergeCell ref="H46:H47"/>
    <mergeCell ref="A46:A47"/>
    <mergeCell ref="B46:B47"/>
    <mergeCell ref="C46:C47"/>
    <mergeCell ref="D46:D47"/>
    <mergeCell ref="E46:E47"/>
    <mergeCell ref="F46:F47"/>
    <mergeCell ref="C42:C43"/>
    <mergeCell ref="D42:D43"/>
    <mergeCell ref="E42:E43"/>
    <mergeCell ref="F42:F43"/>
    <mergeCell ref="A48:A49"/>
    <mergeCell ref="B48:B49"/>
    <mergeCell ref="C48:C49"/>
    <mergeCell ref="D48:D49"/>
    <mergeCell ref="E48:E49"/>
    <mergeCell ref="F48:F49"/>
    <mergeCell ref="J44:J45"/>
    <mergeCell ref="K44:K45"/>
    <mergeCell ref="L44:L45"/>
    <mergeCell ref="M44:M45"/>
    <mergeCell ref="N44:N45"/>
    <mergeCell ref="O44:O45"/>
    <mergeCell ref="O42:O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A42:A43"/>
    <mergeCell ref="B42:B43"/>
    <mergeCell ref="A38:A39"/>
    <mergeCell ref="B38:B39"/>
    <mergeCell ref="C38:C39"/>
    <mergeCell ref="D38:D39"/>
    <mergeCell ref="E38:E39"/>
    <mergeCell ref="I40:I41"/>
    <mergeCell ref="J40:J41"/>
    <mergeCell ref="K40:K41"/>
    <mergeCell ref="L40:L41"/>
    <mergeCell ref="L34:L35"/>
    <mergeCell ref="M34:M35"/>
    <mergeCell ref="N34:N35"/>
    <mergeCell ref="A34:A35"/>
    <mergeCell ref="B34:B35"/>
    <mergeCell ref="C34:C35"/>
    <mergeCell ref="G42:G43"/>
    <mergeCell ref="H42:H43"/>
    <mergeCell ref="H40:H41"/>
    <mergeCell ref="M38:M39"/>
    <mergeCell ref="N38:N39"/>
    <mergeCell ref="A40:A41"/>
    <mergeCell ref="B40:B41"/>
    <mergeCell ref="C40:C41"/>
    <mergeCell ref="D40:D41"/>
    <mergeCell ref="E40:E41"/>
    <mergeCell ref="F40:F41"/>
    <mergeCell ref="G40:G41"/>
    <mergeCell ref="G38:G39"/>
    <mergeCell ref="H38:H39"/>
    <mergeCell ref="I38:I39"/>
    <mergeCell ref="J38:J39"/>
    <mergeCell ref="K38:K39"/>
    <mergeCell ref="L38:L39"/>
    <mergeCell ref="A36:A37"/>
    <mergeCell ref="B36:B37"/>
    <mergeCell ref="C36:C37"/>
    <mergeCell ref="D36:D37"/>
    <mergeCell ref="E36:E37"/>
    <mergeCell ref="F36:F37"/>
    <mergeCell ref="G36:G37"/>
    <mergeCell ref="H36:H37"/>
    <mergeCell ref="I36:I37"/>
    <mergeCell ref="J36:J37"/>
    <mergeCell ref="K36:K37"/>
    <mergeCell ref="L36:L37"/>
    <mergeCell ref="M36:M37"/>
    <mergeCell ref="F38:F39"/>
    <mergeCell ref="N40:N41"/>
    <mergeCell ref="O40:O41"/>
    <mergeCell ref="N36:N37"/>
    <mergeCell ref="O36:O37"/>
    <mergeCell ref="O38:O39"/>
    <mergeCell ref="M40:M41"/>
    <mergeCell ref="D34:D35"/>
    <mergeCell ref="E34:E35"/>
    <mergeCell ref="F34:F35"/>
    <mergeCell ref="G34:G35"/>
    <mergeCell ref="H34:H35"/>
    <mergeCell ref="H32:H33"/>
    <mergeCell ref="M30:M31"/>
    <mergeCell ref="N30:N31"/>
    <mergeCell ref="O30:O31"/>
    <mergeCell ref="I30:I31"/>
    <mergeCell ref="J30:J31"/>
    <mergeCell ref="K30:K31"/>
    <mergeCell ref="L30:L31"/>
    <mergeCell ref="N32:N33"/>
    <mergeCell ref="O32:O33"/>
    <mergeCell ref="I32:I33"/>
    <mergeCell ref="J32:J33"/>
    <mergeCell ref="K32:K33"/>
    <mergeCell ref="L32:L33"/>
    <mergeCell ref="M32:M33"/>
    <mergeCell ref="O34:O35"/>
    <mergeCell ref="I34:I35"/>
    <mergeCell ref="J34:J35"/>
    <mergeCell ref="K34:K35"/>
    <mergeCell ref="G32:G33"/>
    <mergeCell ref="G30:G31"/>
    <mergeCell ref="H30:H31"/>
    <mergeCell ref="A30:A31"/>
    <mergeCell ref="B30:B31"/>
    <mergeCell ref="C30:C31"/>
    <mergeCell ref="D30:D31"/>
    <mergeCell ref="E30:E31"/>
    <mergeCell ref="F30:F31"/>
    <mergeCell ref="C26:C27"/>
    <mergeCell ref="D26:D27"/>
    <mergeCell ref="E26:E27"/>
    <mergeCell ref="F26:F27"/>
    <mergeCell ref="A32:A33"/>
    <mergeCell ref="B32:B33"/>
    <mergeCell ref="C32:C33"/>
    <mergeCell ref="D32:D33"/>
    <mergeCell ref="E32:E33"/>
    <mergeCell ref="F32:F33"/>
    <mergeCell ref="J28:J29"/>
    <mergeCell ref="K28:K29"/>
    <mergeCell ref="L28:L29"/>
    <mergeCell ref="M28:M29"/>
    <mergeCell ref="N28:N29"/>
    <mergeCell ref="O28:O29"/>
    <mergeCell ref="O26:O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N26:N27"/>
    <mergeCell ref="A26:A27"/>
    <mergeCell ref="B26:B27"/>
    <mergeCell ref="G26:G27"/>
    <mergeCell ref="H26:H27"/>
    <mergeCell ref="H24:H25"/>
    <mergeCell ref="M22:M23"/>
    <mergeCell ref="N22:N23"/>
    <mergeCell ref="O22:O23"/>
    <mergeCell ref="A24:A25"/>
    <mergeCell ref="B24:B25"/>
    <mergeCell ref="C24:C25"/>
    <mergeCell ref="D24:D25"/>
    <mergeCell ref="E24:E25"/>
    <mergeCell ref="F24:F25"/>
    <mergeCell ref="G24:G25"/>
    <mergeCell ref="G22:G23"/>
    <mergeCell ref="H22:H23"/>
    <mergeCell ref="I22:I23"/>
    <mergeCell ref="J22:J23"/>
    <mergeCell ref="K22:K23"/>
    <mergeCell ref="L22:L23"/>
    <mergeCell ref="A22:A23"/>
    <mergeCell ref="B22:B23"/>
    <mergeCell ref="C22:C23"/>
    <mergeCell ref="D22:D23"/>
    <mergeCell ref="E22:E23"/>
    <mergeCell ref="F22:F23"/>
    <mergeCell ref="N24:N25"/>
    <mergeCell ref="O24:O25"/>
    <mergeCell ref="J20:J21"/>
    <mergeCell ref="K20:K21"/>
    <mergeCell ref="L20:L21"/>
    <mergeCell ref="M20:M21"/>
    <mergeCell ref="N20:N21"/>
    <mergeCell ref="O20:O21"/>
    <mergeCell ref="I24:I25"/>
    <mergeCell ref="J24:J25"/>
    <mergeCell ref="K24:K25"/>
    <mergeCell ref="L24:L25"/>
    <mergeCell ref="M24:M25"/>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 ref="C18:C19"/>
    <mergeCell ref="D18:D19"/>
    <mergeCell ref="E18:E19"/>
    <mergeCell ref="F18:F19"/>
    <mergeCell ref="G18:G19"/>
    <mergeCell ref="H18:H19"/>
    <mergeCell ref="H16:H17"/>
    <mergeCell ref="M14:M15"/>
    <mergeCell ref="N14:N15"/>
    <mergeCell ref="O14:O15"/>
    <mergeCell ref="A16:A17"/>
    <mergeCell ref="B16:B17"/>
    <mergeCell ref="C16:C17"/>
    <mergeCell ref="D16:D17"/>
    <mergeCell ref="E16:E17"/>
    <mergeCell ref="F16:F17"/>
    <mergeCell ref="G16:G17"/>
    <mergeCell ref="G14:G15"/>
    <mergeCell ref="H14:H15"/>
    <mergeCell ref="I14:I15"/>
    <mergeCell ref="J14:J15"/>
    <mergeCell ref="K14:K15"/>
    <mergeCell ref="L14:L15"/>
    <mergeCell ref="N16:N17"/>
    <mergeCell ref="O16:O17"/>
    <mergeCell ref="I16:I17"/>
    <mergeCell ref="J16:J17"/>
    <mergeCell ref="K16:K17"/>
    <mergeCell ref="L16:L17"/>
    <mergeCell ref="M16:M17"/>
    <mergeCell ref="A14:A15"/>
    <mergeCell ref="B14:B15"/>
    <mergeCell ref="C14:C15"/>
    <mergeCell ref="D14:D15"/>
    <mergeCell ref="E14:E15"/>
    <mergeCell ref="F14:F15"/>
    <mergeCell ref="F12:F13"/>
    <mergeCell ref="G12:G13"/>
    <mergeCell ref="H12:H13"/>
    <mergeCell ref="A12:A13"/>
    <mergeCell ref="B12:B13"/>
    <mergeCell ref="C12:C13"/>
    <mergeCell ref="D12:D13"/>
    <mergeCell ref="E12:E13"/>
    <mergeCell ref="L12:L13"/>
    <mergeCell ref="M12:M13"/>
    <mergeCell ref="N12:N13"/>
    <mergeCell ref="O12:O13"/>
    <mergeCell ref="I12:I13"/>
    <mergeCell ref="J12:J13"/>
    <mergeCell ref="K12:K13"/>
    <mergeCell ref="A4:A7"/>
    <mergeCell ref="B8:O8"/>
    <mergeCell ref="A9:A11"/>
    <mergeCell ref="B9:B11"/>
    <mergeCell ref="C9:G9"/>
    <mergeCell ref="H9:L9"/>
    <mergeCell ref="M9:M10"/>
    <mergeCell ref="N9:N10"/>
    <mergeCell ref="C10:D10"/>
    <mergeCell ref="E10:F10"/>
    <mergeCell ref="G10:G11"/>
    <mergeCell ref="H10:I10"/>
    <mergeCell ref="J10:K10"/>
    <mergeCell ref="L10:L11"/>
    <mergeCell ref="O10:O11"/>
  </mergeCells>
  <phoneticPr fontId="2"/>
  <printOptions horizontalCentered="1"/>
  <pageMargins left="0.51181102362204722" right="0.19685039370078741" top="0.59055118110236227" bottom="0.39370078740157483" header="0.47244094488188981" footer="0.15748031496062992"/>
  <pageSetup paperSize="9" scale="50" orientation="portrait" r:id="rId1"/>
  <headerFooter alignWithMargins="0"/>
  <rowBreaks count="1" manualBreakCount="1">
    <brk id="112" max="12"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topLeftCell="A19" zoomScale="75" zoomScaleNormal="75" workbookViewId="0">
      <selection activeCell="AC37" sqref="AC37"/>
    </sheetView>
  </sheetViews>
  <sheetFormatPr defaultColWidth="9" defaultRowHeight="14.25" x14ac:dyDescent="0.15"/>
  <cols>
    <col min="1" max="1" width="20.625" style="2" customWidth="1"/>
    <col min="2" max="2" width="3.625" style="2" customWidth="1"/>
    <col min="3" max="3" width="15.625" style="2" customWidth="1"/>
    <col min="4" max="4" width="9.625" style="2" customWidth="1"/>
    <col min="5" max="5" width="15.625" style="2" customWidth="1"/>
    <col min="6" max="6" width="12.625" style="2" customWidth="1"/>
    <col min="7" max="8" width="15.625" style="2" customWidth="1"/>
    <col min="9" max="9" width="12.625" style="2" customWidth="1"/>
    <col min="10" max="12" width="15.625" style="3" customWidth="1"/>
    <col min="13" max="16384" width="9" style="3"/>
  </cols>
  <sheetData>
    <row r="1" spans="1:13" x14ac:dyDescent="0.15">
      <c r="A1" s="21" t="s">
        <v>290</v>
      </c>
    </row>
    <row r="2" spans="1:13" ht="30" customHeight="1" x14ac:dyDescent="0.2">
      <c r="B2" s="20" t="s">
        <v>291</v>
      </c>
    </row>
    <row r="3" spans="1:13" ht="9.1999999999999993" customHeight="1" x14ac:dyDescent="0.15"/>
    <row r="4" spans="1:13" ht="24.95" customHeight="1" x14ac:dyDescent="0.15">
      <c r="A4" s="422" t="s">
        <v>55</v>
      </c>
      <c r="B4" s="31" t="s">
        <v>221</v>
      </c>
      <c r="C4" s="455" t="s">
        <v>292</v>
      </c>
      <c r="D4" s="455"/>
      <c r="E4" s="455"/>
      <c r="F4" s="455"/>
      <c r="G4" s="455"/>
      <c r="H4" s="455"/>
      <c r="I4" s="455"/>
      <c r="J4" s="455"/>
      <c r="K4" s="455"/>
      <c r="L4" s="456"/>
    </row>
    <row r="5" spans="1:13" ht="24.95" customHeight="1" x14ac:dyDescent="0.15">
      <c r="A5" s="454"/>
      <c r="B5" s="32" t="s">
        <v>71</v>
      </c>
      <c r="C5" s="457" t="s">
        <v>293</v>
      </c>
      <c r="D5" s="457"/>
      <c r="E5" s="457"/>
      <c r="F5" s="457"/>
      <c r="G5" s="457"/>
      <c r="H5" s="457"/>
      <c r="I5" s="457"/>
      <c r="J5" s="457"/>
      <c r="K5" s="457"/>
      <c r="L5" s="458"/>
    </row>
    <row r="6" spans="1:13" ht="24.95" customHeight="1" x14ac:dyDescent="0.15">
      <c r="A6" s="454"/>
      <c r="B6" s="32"/>
      <c r="C6" s="114" t="s">
        <v>113</v>
      </c>
      <c r="D6" s="114"/>
      <c r="E6" s="114"/>
      <c r="F6" s="114"/>
      <c r="G6" s="114"/>
      <c r="H6" s="114"/>
      <c r="I6" s="114"/>
      <c r="J6" s="114"/>
      <c r="K6" s="114"/>
      <c r="L6" s="115"/>
    </row>
    <row r="7" spans="1:13" ht="24.95" customHeight="1" x14ac:dyDescent="0.15">
      <c r="A7" s="423"/>
      <c r="B7" s="32" t="s">
        <v>222</v>
      </c>
      <c r="C7" s="459" t="s">
        <v>114</v>
      </c>
      <c r="D7" s="459"/>
      <c r="E7" s="459"/>
      <c r="F7" s="459"/>
      <c r="G7" s="459"/>
      <c r="H7" s="459"/>
      <c r="I7" s="459"/>
      <c r="J7" s="459"/>
      <c r="K7" s="459"/>
      <c r="L7" s="460"/>
    </row>
    <row r="8" spans="1:13" ht="24.95" customHeight="1" x14ac:dyDescent="0.15">
      <c r="A8" s="118" t="s">
        <v>12</v>
      </c>
      <c r="B8" s="461" t="str">
        <f>IF(比較表1!B8="","",比較表1!B8)</f>
        <v/>
      </c>
      <c r="C8" s="462"/>
      <c r="D8" s="462"/>
      <c r="E8" s="462"/>
      <c r="F8" s="462"/>
      <c r="G8" s="462"/>
      <c r="H8" s="462"/>
      <c r="I8" s="462"/>
      <c r="J8" s="462"/>
      <c r="K8" s="462"/>
      <c r="L8" s="463"/>
    </row>
    <row r="9" spans="1:13" ht="24.95" customHeight="1" x14ac:dyDescent="0.15">
      <c r="A9" s="448" t="s">
        <v>66</v>
      </c>
      <c r="B9" s="449" t="s">
        <v>67</v>
      </c>
      <c r="C9" s="317"/>
      <c r="D9" s="448" t="s">
        <v>56</v>
      </c>
      <c r="E9" s="422" t="s">
        <v>69</v>
      </c>
      <c r="F9" s="294" t="s">
        <v>85</v>
      </c>
      <c r="G9" s="453"/>
      <c r="H9" s="295"/>
      <c r="I9" s="294" t="s">
        <v>70</v>
      </c>
      <c r="J9" s="453"/>
      <c r="K9" s="295"/>
      <c r="L9" s="466" t="s">
        <v>64</v>
      </c>
      <c r="M9" s="9"/>
    </row>
    <row r="10" spans="1:13" ht="24.95" customHeight="1" x14ac:dyDescent="0.15">
      <c r="A10" s="448"/>
      <c r="B10" s="450"/>
      <c r="C10" s="451"/>
      <c r="D10" s="288"/>
      <c r="E10" s="452"/>
      <c r="F10" s="419" t="s">
        <v>68</v>
      </c>
      <c r="G10" s="419" t="s">
        <v>72</v>
      </c>
      <c r="H10" s="467" t="s">
        <v>98</v>
      </c>
      <c r="I10" s="419" t="s">
        <v>68</v>
      </c>
      <c r="J10" s="468" t="s">
        <v>5</v>
      </c>
      <c r="K10" s="467" t="s">
        <v>98</v>
      </c>
      <c r="L10" s="466"/>
      <c r="M10" s="9"/>
    </row>
    <row r="11" spans="1:13" ht="24.95" customHeight="1" x14ac:dyDescent="0.15">
      <c r="A11" s="448"/>
      <c r="B11" s="318"/>
      <c r="C11" s="319"/>
      <c r="D11" s="288"/>
      <c r="E11" s="291"/>
      <c r="F11" s="420"/>
      <c r="G11" s="293"/>
      <c r="H11" s="322"/>
      <c r="I11" s="420"/>
      <c r="J11" s="293"/>
      <c r="K11" s="322"/>
      <c r="L11" s="466"/>
      <c r="M11" s="9"/>
    </row>
    <row r="12" spans="1:13" ht="24.95" customHeight="1" x14ac:dyDescent="0.15">
      <c r="A12" s="33"/>
      <c r="B12" s="464"/>
      <c r="C12" s="465"/>
      <c r="D12" s="33"/>
      <c r="E12" s="33"/>
      <c r="F12" s="34"/>
      <c r="G12" s="33"/>
      <c r="H12" s="33"/>
      <c r="I12" s="34"/>
      <c r="J12" s="33"/>
      <c r="K12" s="35"/>
      <c r="L12" s="36"/>
      <c r="M12" s="9"/>
    </row>
    <row r="13" spans="1:13" ht="24.95" customHeight="1" x14ac:dyDescent="0.15">
      <c r="A13" s="33"/>
      <c r="B13" s="464"/>
      <c r="C13" s="465"/>
      <c r="D13" s="33"/>
      <c r="E13" s="33"/>
      <c r="F13" s="34"/>
      <c r="G13" s="33"/>
      <c r="H13" s="33"/>
      <c r="I13" s="34"/>
      <c r="J13" s="33"/>
      <c r="K13" s="35"/>
      <c r="L13" s="36"/>
      <c r="M13" s="9"/>
    </row>
    <row r="14" spans="1:13" ht="24.95" customHeight="1" x14ac:dyDescent="0.15">
      <c r="A14" s="33"/>
      <c r="B14" s="464"/>
      <c r="C14" s="465"/>
      <c r="D14" s="33"/>
      <c r="E14" s="33"/>
      <c r="F14" s="34"/>
      <c r="G14" s="33"/>
      <c r="H14" s="33"/>
      <c r="I14" s="34"/>
      <c r="J14" s="33"/>
      <c r="K14" s="35"/>
      <c r="L14" s="36"/>
      <c r="M14" s="9"/>
    </row>
    <row r="15" spans="1:13" ht="24.95" customHeight="1" x14ac:dyDescent="0.15">
      <c r="A15" s="33"/>
      <c r="B15" s="464"/>
      <c r="C15" s="465"/>
      <c r="D15" s="33"/>
      <c r="E15" s="33"/>
      <c r="F15" s="34"/>
      <c r="G15" s="33"/>
      <c r="H15" s="33"/>
      <c r="I15" s="34"/>
      <c r="J15" s="33"/>
      <c r="K15" s="35"/>
      <c r="L15" s="36"/>
      <c r="M15" s="9"/>
    </row>
    <row r="16" spans="1:13" ht="24.95" customHeight="1" x14ac:dyDescent="0.15">
      <c r="A16" s="33"/>
      <c r="B16" s="464"/>
      <c r="C16" s="465"/>
      <c r="D16" s="33"/>
      <c r="E16" s="33"/>
      <c r="F16" s="34"/>
      <c r="G16" s="33"/>
      <c r="H16" s="33"/>
      <c r="I16" s="34"/>
      <c r="J16" s="33"/>
      <c r="K16" s="35"/>
      <c r="L16" s="36"/>
      <c r="M16" s="9"/>
    </row>
    <row r="17" spans="1:13" ht="24.95" customHeight="1" x14ac:dyDescent="0.15">
      <c r="A17" s="33"/>
      <c r="B17" s="464"/>
      <c r="C17" s="465"/>
      <c r="D17" s="33"/>
      <c r="E17" s="33"/>
      <c r="F17" s="34"/>
      <c r="G17" s="33"/>
      <c r="H17" s="33"/>
      <c r="I17" s="34"/>
      <c r="J17" s="33"/>
      <c r="K17" s="35"/>
      <c r="L17" s="36"/>
      <c r="M17" s="9"/>
    </row>
    <row r="18" spans="1:13" ht="24.95" customHeight="1" x14ac:dyDescent="0.15">
      <c r="A18" s="33"/>
      <c r="B18" s="464"/>
      <c r="C18" s="465"/>
      <c r="D18" s="33"/>
      <c r="E18" s="33"/>
      <c r="F18" s="34"/>
      <c r="G18" s="33"/>
      <c r="H18" s="33"/>
      <c r="I18" s="34"/>
      <c r="J18" s="33"/>
      <c r="K18" s="35"/>
      <c r="L18" s="36"/>
      <c r="M18" s="9"/>
    </row>
    <row r="19" spans="1:13" ht="24.95" customHeight="1" x14ac:dyDescent="0.15">
      <c r="A19" s="33"/>
      <c r="B19" s="464"/>
      <c r="C19" s="465"/>
      <c r="D19" s="33"/>
      <c r="E19" s="33"/>
      <c r="F19" s="34"/>
      <c r="G19" s="33"/>
      <c r="H19" s="33"/>
      <c r="I19" s="34"/>
      <c r="J19" s="33"/>
      <c r="K19" s="35"/>
      <c r="L19" s="36"/>
      <c r="M19" s="9"/>
    </row>
    <row r="20" spans="1:13" ht="24.95" customHeight="1" x14ac:dyDescent="0.15">
      <c r="A20" s="33"/>
      <c r="B20" s="464"/>
      <c r="C20" s="465"/>
      <c r="D20" s="33"/>
      <c r="E20" s="33"/>
      <c r="F20" s="34"/>
      <c r="G20" s="33"/>
      <c r="H20" s="33"/>
      <c r="I20" s="34"/>
      <c r="J20" s="33"/>
      <c r="K20" s="35"/>
      <c r="L20" s="36"/>
      <c r="M20" s="9"/>
    </row>
    <row r="21" spans="1:13" ht="24.95" customHeight="1" x14ac:dyDescent="0.15">
      <c r="A21" s="33"/>
      <c r="B21" s="464"/>
      <c r="C21" s="465"/>
      <c r="D21" s="33"/>
      <c r="E21" s="33"/>
      <c r="F21" s="34"/>
      <c r="G21" s="33"/>
      <c r="H21" s="33"/>
      <c r="I21" s="34"/>
      <c r="J21" s="33"/>
      <c r="K21" s="35"/>
      <c r="L21" s="36"/>
      <c r="M21" s="9"/>
    </row>
    <row r="22" spans="1:13" ht="24.95" customHeight="1" x14ac:dyDescent="0.15">
      <c r="A22" s="33"/>
      <c r="B22" s="464"/>
      <c r="C22" s="465"/>
      <c r="D22" s="33"/>
      <c r="E22" s="33"/>
      <c r="F22" s="34"/>
      <c r="G22" s="33"/>
      <c r="H22" s="33"/>
      <c r="I22" s="34"/>
      <c r="J22" s="33"/>
      <c r="K22" s="35"/>
      <c r="L22" s="36"/>
      <c r="M22" s="9"/>
    </row>
    <row r="23" spans="1:13" ht="24.95" customHeight="1" x14ac:dyDescent="0.15">
      <c r="A23" s="33"/>
      <c r="B23" s="464"/>
      <c r="C23" s="465"/>
      <c r="D23" s="33"/>
      <c r="E23" s="33"/>
      <c r="F23" s="34"/>
      <c r="G23" s="33"/>
      <c r="H23" s="33"/>
      <c r="I23" s="34"/>
      <c r="J23" s="33"/>
      <c r="K23" s="35"/>
      <c r="L23" s="36"/>
      <c r="M23" s="9"/>
    </row>
    <row r="24" spans="1:13" ht="24.95" customHeight="1" x14ac:dyDescent="0.15">
      <c r="A24" s="33"/>
      <c r="B24" s="464"/>
      <c r="C24" s="465"/>
      <c r="D24" s="33"/>
      <c r="E24" s="33"/>
      <c r="F24" s="34"/>
      <c r="G24" s="33"/>
      <c r="H24" s="33"/>
      <c r="I24" s="34"/>
      <c r="J24" s="33"/>
      <c r="K24" s="35"/>
      <c r="L24" s="36"/>
      <c r="M24" s="9"/>
    </row>
    <row r="25" spans="1:13" ht="24.95" customHeight="1" x14ac:dyDescent="0.15">
      <c r="A25" s="33"/>
      <c r="B25" s="464"/>
      <c r="C25" s="465"/>
      <c r="D25" s="33"/>
      <c r="E25" s="33"/>
      <c r="F25" s="34"/>
      <c r="G25" s="33"/>
      <c r="H25" s="33"/>
      <c r="I25" s="34"/>
      <c r="J25" s="33"/>
      <c r="K25" s="35"/>
      <c r="L25" s="36"/>
      <c r="M25" s="9"/>
    </row>
  </sheetData>
  <mergeCells count="32">
    <mergeCell ref="B24:C24"/>
    <mergeCell ref="B25:C25"/>
    <mergeCell ref="B18:C18"/>
    <mergeCell ref="B19:C19"/>
    <mergeCell ref="B20:C20"/>
    <mergeCell ref="B21:C21"/>
    <mergeCell ref="B22:C22"/>
    <mergeCell ref="B23:C23"/>
    <mergeCell ref="B17:C17"/>
    <mergeCell ref="I9:K9"/>
    <mergeCell ref="L9:L11"/>
    <mergeCell ref="F10:F11"/>
    <mergeCell ref="G10:G11"/>
    <mergeCell ref="H10:H11"/>
    <mergeCell ref="I10:I11"/>
    <mergeCell ref="J10:J11"/>
    <mergeCell ref="K10:K11"/>
    <mergeCell ref="B12:C12"/>
    <mergeCell ref="B13:C13"/>
    <mergeCell ref="B14:C14"/>
    <mergeCell ref="B15:C15"/>
    <mergeCell ref="B16:C16"/>
    <mergeCell ref="A4:A7"/>
    <mergeCell ref="C4:L4"/>
    <mergeCell ref="C5:L5"/>
    <mergeCell ref="C7:L7"/>
    <mergeCell ref="B8:L8"/>
    <mergeCell ref="A9:A11"/>
    <mergeCell ref="B9:C11"/>
    <mergeCell ref="D9:D11"/>
    <mergeCell ref="E9:E11"/>
    <mergeCell ref="F9:H9"/>
  </mergeCells>
  <phoneticPr fontId="2"/>
  <pageMargins left="0.78740157480314965" right="0.39370078740157483" top="0.98425196850393704" bottom="0.98425196850393704" header="0.51181102362204722" footer="0.51181102362204722"/>
  <pageSetup paperSize="9" scale="7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view="pageBreakPreview" zoomScale="75" zoomScaleNormal="75" zoomScaleSheetLayoutView="75" workbookViewId="0">
      <selection activeCell="AC37" sqref="AC37"/>
    </sheetView>
  </sheetViews>
  <sheetFormatPr defaultColWidth="9" defaultRowHeight="14.25" x14ac:dyDescent="0.15"/>
  <cols>
    <col min="1" max="1" width="20.625" style="2" customWidth="1"/>
    <col min="2" max="2" width="3.625" style="2" customWidth="1"/>
    <col min="3" max="3" width="6.625" style="2" customWidth="1"/>
    <col min="4" max="4" width="5.625" style="2" customWidth="1"/>
    <col min="5" max="5" width="6.625" style="2" customWidth="1"/>
    <col min="6" max="6" width="9.625" style="2" customWidth="1"/>
    <col min="7" max="7" width="15.625" style="2" customWidth="1"/>
    <col min="8" max="8" width="17.625" style="2" customWidth="1"/>
    <col min="9" max="9" width="13.625" style="2" customWidth="1"/>
    <col min="10" max="10" width="6.625" style="2" customWidth="1"/>
    <col min="11" max="11" width="9.625" style="2" customWidth="1"/>
    <col min="12" max="12" width="15.625" style="2" customWidth="1"/>
    <col min="13" max="13" width="17.625" style="2" customWidth="1"/>
    <col min="14" max="14" width="12.625" style="2" customWidth="1"/>
    <col min="15" max="17" width="9.625" style="2" customWidth="1"/>
    <col min="18" max="18" width="12.625" style="2" customWidth="1"/>
    <col min="19" max="19" width="7" style="3" customWidth="1"/>
    <col min="20" max="16384" width="9" style="3"/>
  </cols>
  <sheetData>
    <row r="1" spans="1:19" x14ac:dyDescent="0.15">
      <c r="A1" s="21" t="s">
        <v>294</v>
      </c>
    </row>
    <row r="2" spans="1:19" ht="30" customHeight="1" x14ac:dyDescent="0.2">
      <c r="B2" s="20" t="s">
        <v>105</v>
      </c>
    </row>
    <row r="3" spans="1:19" ht="9.1999999999999993" customHeight="1" x14ac:dyDescent="0.15"/>
    <row r="4" spans="1:19" ht="24.95" customHeight="1" x14ac:dyDescent="0.15">
      <c r="A4" s="422" t="s">
        <v>55</v>
      </c>
      <c r="B4" s="31" t="s">
        <v>223</v>
      </c>
      <c r="C4" s="113" t="s">
        <v>115</v>
      </c>
      <c r="D4" s="113"/>
      <c r="E4" s="22"/>
      <c r="F4" s="22"/>
      <c r="G4" s="22"/>
      <c r="H4" s="22"/>
      <c r="I4" s="22"/>
      <c r="J4" s="22"/>
      <c r="K4" s="22"/>
      <c r="L4" s="22"/>
      <c r="M4" s="22"/>
      <c r="N4" s="22"/>
      <c r="O4" s="22"/>
      <c r="P4" s="22"/>
      <c r="Q4" s="22"/>
      <c r="R4" s="24"/>
      <c r="S4" s="9"/>
    </row>
    <row r="5" spans="1:19" ht="24.95" customHeight="1" x14ac:dyDescent="0.15">
      <c r="A5" s="454"/>
      <c r="B5" s="32" t="s">
        <v>224</v>
      </c>
      <c r="C5" s="37" t="s">
        <v>225</v>
      </c>
      <c r="D5" s="114"/>
      <c r="E5" s="25"/>
      <c r="F5" s="25"/>
      <c r="G5" s="25"/>
      <c r="H5" s="25"/>
      <c r="I5" s="25"/>
      <c r="J5" s="25"/>
      <c r="K5" s="25"/>
      <c r="L5" s="25"/>
      <c r="M5" s="25"/>
      <c r="N5" s="25"/>
      <c r="O5" s="25"/>
      <c r="P5" s="25"/>
      <c r="Q5" s="25"/>
      <c r="R5" s="27"/>
      <c r="S5" s="9"/>
    </row>
    <row r="6" spans="1:19" ht="24.95" customHeight="1" x14ac:dyDescent="0.15">
      <c r="A6" s="454"/>
      <c r="B6" s="32" t="s">
        <v>222</v>
      </c>
      <c r="C6" s="114" t="s">
        <v>116</v>
      </c>
      <c r="D6" s="114"/>
      <c r="E6" s="25"/>
      <c r="F6" s="25"/>
      <c r="G6" s="25"/>
      <c r="H6" s="25"/>
      <c r="I6" s="25"/>
      <c r="J6" s="25"/>
      <c r="K6" s="25"/>
      <c r="L6" s="25"/>
      <c r="M6" s="25"/>
      <c r="N6" s="25"/>
      <c r="O6" s="25"/>
      <c r="P6" s="25"/>
      <c r="Q6" s="25"/>
      <c r="R6" s="27"/>
      <c r="S6" s="9"/>
    </row>
    <row r="7" spans="1:19" ht="45.2" customHeight="1" x14ac:dyDescent="0.15">
      <c r="A7" s="454"/>
      <c r="B7" s="32" t="s">
        <v>54</v>
      </c>
      <c r="C7" s="280" t="s">
        <v>295</v>
      </c>
      <c r="D7" s="280"/>
      <c r="E7" s="280"/>
      <c r="F7" s="280"/>
      <c r="G7" s="280"/>
      <c r="H7" s="280"/>
      <c r="I7" s="280"/>
      <c r="J7" s="280"/>
      <c r="K7" s="280"/>
      <c r="L7" s="280"/>
      <c r="M7" s="280"/>
      <c r="N7" s="280"/>
      <c r="O7" s="280"/>
      <c r="P7" s="280"/>
      <c r="Q7" s="280"/>
      <c r="R7" s="469"/>
      <c r="S7" s="9"/>
    </row>
    <row r="8" spans="1:19" ht="24.95" customHeight="1" x14ac:dyDescent="0.15">
      <c r="A8" s="454"/>
      <c r="B8" s="32" t="s">
        <v>65</v>
      </c>
      <c r="C8" s="37" t="s">
        <v>117</v>
      </c>
      <c r="D8" s="114"/>
      <c r="E8" s="25"/>
      <c r="F8" s="25"/>
      <c r="G8" s="25"/>
      <c r="H8" s="25"/>
      <c r="I8" s="25"/>
      <c r="J8" s="25"/>
      <c r="K8" s="25"/>
      <c r="L8" s="25"/>
      <c r="M8" s="25"/>
      <c r="N8" s="25"/>
      <c r="O8" s="25"/>
      <c r="P8" s="25"/>
      <c r="Q8" s="25"/>
      <c r="R8" s="27"/>
      <c r="S8" s="9"/>
    </row>
    <row r="9" spans="1:19" ht="24.95" customHeight="1" x14ac:dyDescent="0.15">
      <c r="A9" s="117"/>
      <c r="B9" s="32" t="s">
        <v>226</v>
      </c>
      <c r="C9" s="37" t="s">
        <v>296</v>
      </c>
      <c r="D9" s="114"/>
      <c r="E9" s="25"/>
      <c r="F9" s="25"/>
      <c r="G9" s="25"/>
      <c r="H9" s="25"/>
      <c r="I9" s="25"/>
      <c r="J9" s="25"/>
      <c r="K9" s="25"/>
      <c r="L9" s="25"/>
      <c r="M9" s="25"/>
      <c r="N9" s="25"/>
      <c r="O9" s="25"/>
      <c r="P9" s="25"/>
      <c r="Q9" s="25"/>
      <c r="R9" s="27"/>
      <c r="S9" s="9"/>
    </row>
    <row r="10" spans="1:19" ht="24.95" customHeight="1" x14ac:dyDescent="0.15">
      <c r="A10" s="118" t="s">
        <v>12</v>
      </c>
      <c r="B10" s="461" t="str">
        <f>IF(比較表1!B8="","",比較表1!B8)</f>
        <v/>
      </c>
      <c r="C10" s="462"/>
      <c r="D10" s="462"/>
      <c r="E10" s="462"/>
      <c r="F10" s="462"/>
      <c r="G10" s="462"/>
      <c r="H10" s="462"/>
      <c r="I10" s="462"/>
      <c r="J10" s="462"/>
      <c r="K10" s="462"/>
      <c r="L10" s="462"/>
      <c r="M10" s="462"/>
      <c r="N10" s="462"/>
      <c r="O10" s="462"/>
      <c r="P10" s="462"/>
      <c r="Q10" s="462"/>
      <c r="R10" s="463"/>
      <c r="S10" s="9"/>
    </row>
    <row r="11" spans="1:19" ht="24.95" customHeight="1" x14ac:dyDescent="0.15">
      <c r="A11" s="448" t="s">
        <v>97</v>
      </c>
      <c r="B11" s="467" t="s">
        <v>73</v>
      </c>
      <c r="C11" s="470"/>
      <c r="D11" s="422" t="s">
        <v>56</v>
      </c>
      <c r="E11" s="116"/>
      <c r="F11" s="475" t="s">
        <v>85</v>
      </c>
      <c r="G11" s="475"/>
      <c r="H11" s="475"/>
      <c r="I11" s="476"/>
      <c r="J11" s="418" t="s">
        <v>70</v>
      </c>
      <c r="K11" s="475"/>
      <c r="L11" s="475"/>
      <c r="M11" s="475"/>
      <c r="N11" s="475"/>
      <c r="O11" s="120"/>
      <c r="P11" s="419" t="s">
        <v>104</v>
      </c>
      <c r="Q11" s="419" t="s">
        <v>161</v>
      </c>
      <c r="R11" s="466" t="s">
        <v>64</v>
      </c>
      <c r="S11" s="9"/>
    </row>
    <row r="12" spans="1:19" ht="24.95" customHeight="1" x14ac:dyDescent="0.15">
      <c r="A12" s="448"/>
      <c r="B12" s="471"/>
      <c r="C12" s="472"/>
      <c r="D12" s="454"/>
      <c r="E12" s="422" t="s">
        <v>59</v>
      </c>
      <c r="F12" s="419" t="s">
        <v>123</v>
      </c>
      <c r="G12" s="477" t="s">
        <v>77</v>
      </c>
      <c r="H12" s="478"/>
      <c r="I12" s="479"/>
      <c r="J12" s="454" t="s">
        <v>59</v>
      </c>
      <c r="K12" s="468" t="s">
        <v>124</v>
      </c>
      <c r="L12" s="449" t="s">
        <v>70</v>
      </c>
      <c r="M12" s="480"/>
      <c r="N12" s="481"/>
      <c r="O12" s="419" t="s">
        <v>162</v>
      </c>
      <c r="P12" s="468"/>
      <c r="Q12" s="468"/>
      <c r="R12" s="466"/>
      <c r="S12" s="9"/>
    </row>
    <row r="13" spans="1:19" ht="24.95" customHeight="1" x14ac:dyDescent="0.15">
      <c r="A13" s="448"/>
      <c r="B13" s="473"/>
      <c r="C13" s="474"/>
      <c r="D13" s="423"/>
      <c r="E13" s="423"/>
      <c r="F13" s="423"/>
      <c r="G13" s="112" t="s">
        <v>74</v>
      </c>
      <c r="H13" s="118" t="s">
        <v>75</v>
      </c>
      <c r="I13" s="38" t="s">
        <v>76</v>
      </c>
      <c r="J13" s="423"/>
      <c r="K13" s="423"/>
      <c r="L13" s="118" t="s">
        <v>74</v>
      </c>
      <c r="M13" s="118" t="s">
        <v>75</v>
      </c>
      <c r="N13" s="39" t="s">
        <v>76</v>
      </c>
      <c r="O13" s="420"/>
      <c r="P13" s="40" t="s">
        <v>227</v>
      </c>
      <c r="Q13" s="40" t="s">
        <v>228</v>
      </c>
      <c r="R13" s="466"/>
      <c r="S13" s="9"/>
    </row>
    <row r="14" spans="1:19" ht="25.5" customHeight="1" x14ac:dyDescent="0.15">
      <c r="A14" s="33"/>
      <c r="B14" s="464"/>
      <c r="C14" s="483"/>
      <c r="D14" s="33"/>
      <c r="E14" s="33"/>
      <c r="F14" s="34"/>
      <c r="G14" s="33"/>
      <c r="H14" s="33"/>
      <c r="I14" s="121"/>
      <c r="J14" s="33"/>
      <c r="K14" s="33"/>
      <c r="L14" s="33"/>
      <c r="M14" s="33"/>
      <c r="N14" s="35"/>
      <c r="O14" s="69"/>
      <c r="P14" s="41" t="str">
        <f>IF(K14="","",ROUND(K14/F14,3))</f>
        <v/>
      </c>
      <c r="Q14" s="41" t="str">
        <f>IF(O14="","",ROUND(K14/O14,3))</f>
        <v/>
      </c>
      <c r="R14" s="33"/>
      <c r="S14" s="9"/>
    </row>
    <row r="15" spans="1:19" ht="25.5" customHeight="1" x14ac:dyDescent="0.15">
      <c r="A15" s="33"/>
      <c r="B15" s="464"/>
      <c r="C15" s="483"/>
      <c r="D15" s="33"/>
      <c r="E15" s="33"/>
      <c r="F15" s="34"/>
      <c r="G15" s="33"/>
      <c r="H15" s="33"/>
      <c r="I15" s="121"/>
      <c r="J15" s="33"/>
      <c r="K15" s="33"/>
      <c r="L15" s="33"/>
      <c r="M15" s="33"/>
      <c r="N15" s="35"/>
      <c r="O15" s="69"/>
      <c r="P15" s="41" t="str">
        <f t="shared" ref="P15:P30" si="0">IF(K15="","",ROUND(K15/F15,3))</f>
        <v/>
      </c>
      <c r="Q15" s="41" t="str">
        <f t="shared" ref="Q15:Q30" si="1">IF(O15="","",ROUND(K15/O15,3))</f>
        <v/>
      </c>
      <c r="R15" s="33"/>
      <c r="S15" s="9"/>
    </row>
    <row r="16" spans="1:19" ht="25.5" customHeight="1" x14ac:dyDescent="0.15">
      <c r="A16" s="33"/>
      <c r="B16" s="464"/>
      <c r="C16" s="483"/>
      <c r="D16" s="33"/>
      <c r="E16" s="33"/>
      <c r="F16" s="34"/>
      <c r="G16" s="33"/>
      <c r="H16" s="33"/>
      <c r="I16" s="121"/>
      <c r="J16" s="33"/>
      <c r="K16" s="33"/>
      <c r="L16" s="33"/>
      <c r="M16" s="33"/>
      <c r="N16" s="35"/>
      <c r="O16" s="69"/>
      <c r="P16" s="41" t="str">
        <f t="shared" si="0"/>
        <v/>
      </c>
      <c r="Q16" s="41" t="str">
        <f t="shared" si="1"/>
        <v/>
      </c>
      <c r="R16" s="33"/>
      <c r="S16" s="9"/>
    </row>
    <row r="17" spans="1:19" ht="25.5" customHeight="1" x14ac:dyDescent="0.15">
      <c r="A17" s="33"/>
      <c r="B17" s="464"/>
      <c r="C17" s="483"/>
      <c r="D17" s="33"/>
      <c r="E17" s="33"/>
      <c r="F17" s="34"/>
      <c r="G17" s="33"/>
      <c r="H17" s="33"/>
      <c r="I17" s="121"/>
      <c r="J17" s="33"/>
      <c r="K17" s="33"/>
      <c r="L17" s="33"/>
      <c r="M17" s="33"/>
      <c r="N17" s="35"/>
      <c r="O17" s="69"/>
      <c r="P17" s="41" t="str">
        <f t="shared" si="0"/>
        <v/>
      </c>
      <c r="Q17" s="41" t="str">
        <f t="shared" si="1"/>
        <v/>
      </c>
      <c r="R17" s="33"/>
      <c r="S17" s="9"/>
    </row>
    <row r="18" spans="1:19" ht="25.5" customHeight="1" x14ac:dyDescent="0.15">
      <c r="A18" s="33"/>
      <c r="B18" s="464"/>
      <c r="C18" s="483"/>
      <c r="D18" s="33"/>
      <c r="E18" s="33"/>
      <c r="F18" s="34"/>
      <c r="G18" s="33"/>
      <c r="H18" s="33"/>
      <c r="I18" s="121"/>
      <c r="J18" s="33"/>
      <c r="K18" s="33"/>
      <c r="L18" s="33"/>
      <c r="M18" s="33"/>
      <c r="N18" s="35"/>
      <c r="O18" s="69"/>
      <c r="P18" s="41" t="str">
        <f t="shared" si="0"/>
        <v/>
      </c>
      <c r="Q18" s="41" t="str">
        <f t="shared" si="1"/>
        <v/>
      </c>
      <c r="R18" s="33"/>
      <c r="S18" s="9"/>
    </row>
    <row r="19" spans="1:19" ht="25.5" customHeight="1" x14ac:dyDescent="0.15">
      <c r="A19" s="33"/>
      <c r="B19" s="464"/>
      <c r="C19" s="483"/>
      <c r="D19" s="33"/>
      <c r="E19" s="33"/>
      <c r="F19" s="34"/>
      <c r="G19" s="33"/>
      <c r="H19" s="33"/>
      <c r="I19" s="121"/>
      <c r="J19" s="33"/>
      <c r="K19" s="33"/>
      <c r="L19" s="33"/>
      <c r="M19" s="33"/>
      <c r="N19" s="35"/>
      <c r="O19" s="69"/>
      <c r="P19" s="41" t="str">
        <f t="shared" si="0"/>
        <v/>
      </c>
      <c r="Q19" s="41" t="str">
        <f t="shared" si="1"/>
        <v/>
      </c>
      <c r="R19" s="33"/>
      <c r="S19" s="9"/>
    </row>
    <row r="20" spans="1:19" ht="25.5" customHeight="1" x14ac:dyDescent="0.15">
      <c r="A20" s="33"/>
      <c r="B20" s="464"/>
      <c r="C20" s="483"/>
      <c r="D20" s="33"/>
      <c r="E20" s="33"/>
      <c r="F20" s="34"/>
      <c r="G20" s="33"/>
      <c r="H20" s="33"/>
      <c r="I20" s="121"/>
      <c r="J20" s="33"/>
      <c r="K20" s="33"/>
      <c r="L20" s="33"/>
      <c r="M20" s="33"/>
      <c r="N20" s="35"/>
      <c r="O20" s="69"/>
      <c r="P20" s="41" t="str">
        <f t="shared" si="0"/>
        <v/>
      </c>
      <c r="Q20" s="41" t="str">
        <f t="shared" si="1"/>
        <v/>
      </c>
      <c r="R20" s="33"/>
      <c r="S20" s="9"/>
    </row>
    <row r="21" spans="1:19" ht="25.5" customHeight="1" x14ac:dyDescent="0.15">
      <c r="A21" s="33"/>
      <c r="B21" s="464"/>
      <c r="C21" s="483"/>
      <c r="D21" s="33"/>
      <c r="E21" s="33"/>
      <c r="F21" s="34"/>
      <c r="G21" s="33"/>
      <c r="H21" s="33"/>
      <c r="I21" s="121"/>
      <c r="J21" s="33"/>
      <c r="K21" s="33"/>
      <c r="L21" s="33"/>
      <c r="M21" s="33"/>
      <c r="N21" s="35"/>
      <c r="O21" s="69"/>
      <c r="P21" s="41" t="str">
        <f t="shared" si="0"/>
        <v/>
      </c>
      <c r="Q21" s="41" t="str">
        <f t="shared" si="1"/>
        <v/>
      </c>
      <c r="R21" s="33"/>
      <c r="S21" s="9"/>
    </row>
    <row r="22" spans="1:19" ht="25.5" customHeight="1" x14ac:dyDescent="0.15">
      <c r="A22" s="33"/>
      <c r="B22" s="464"/>
      <c r="C22" s="483"/>
      <c r="D22" s="33"/>
      <c r="E22" s="33"/>
      <c r="F22" s="34"/>
      <c r="G22" s="33"/>
      <c r="H22" s="33"/>
      <c r="I22" s="121"/>
      <c r="J22" s="33"/>
      <c r="K22" s="33"/>
      <c r="L22" s="33"/>
      <c r="M22" s="33"/>
      <c r="N22" s="35"/>
      <c r="O22" s="69"/>
      <c r="P22" s="41" t="str">
        <f t="shared" si="0"/>
        <v/>
      </c>
      <c r="Q22" s="41" t="str">
        <f t="shared" si="1"/>
        <v/>
      </c>
      <c r="R22" s="33"/>
      <c r="S22" s="9"/>
    </row>
    <row r="23" spans="1:19" ht="25.5" customHeight="1" x14ac:dyDescent="0.15">
      <c r="A23" s="33"/>
      <c r="B23" s="464"/>
      <c r="C23" s="483"/>
      <c r="D23" s="33"/>
      <c r="E23" s="33"/>
      <c r="F23" s="34"/>
      <c r="G23" s="33"/>
      <c r="H23" s="33"/>
      <c r="I23" s="121"/>
      <c r="J23" s="33"/>
      <c r="K23" s="33"/>
      <c r="L23" s="33"/>
      <c r="M23" s="33"/>
      <c r="N23" s="35"/>
      <c r="O23" s="69"/>
      <c r="P23" s="41" t="str">
        <f t="shared" si="0"/>
        <v/>
      </c>
      <c r="Q23" s="41" t="str">
        <f t="shared" si="1"/>
        <v/>
      </c>
      <c r="R23" s="33"/>
      <c r="S23" s="9"/>
    </row>
    <row r="24" spans="1:19" ht="25.5" customHeight="1" x14ac:dyDescent="0.15">
      <c r="A24" s="33"/>
      <c r="B24" s="464"/>
      <c r="C24" s="465"/>
      <c r="D24" s="33"/>
      <c r="E24" s="33"/>
      <c r="F24" s="34"/>
      <c r="G24" s="33"/>
      <c r="H24" s="33"/>
      <c r="I24" s="121"/>
      <c r="J24" s="33"/>
      <c r="K24" s="33"/>
      <c r="L24" s="33"/>
      <c r="M24" s="33"/>
      <c r="N24" s="35"/>
      <c r="O24" s="69"/>
      <c r="P24" s="41" t="str">
        <f t="shared" si="0"/>
        <v/>
      </c>
      <c r="Q24" s="41" t="str">
        <f t="shared" si="1"/>
        <v/>
      </c>
      <c r="R24" s="33"/>
      <c r="S24" s="9"/>
    </row>
    <row r="25" spans="1:19" ht="25.5" customHeight="1" x14ac:dyDescent="0.15">
      <c r="A25" s="33"/>
      <c r="B25" s="482"/>
      <c r="C25" s="465"/>
      <c r="D25" s="33"/>
      <c r="E25" s="33"/>
      <c r="F25" s="34"/>
      <c r="G25" s="33"/>
      <c r="H25" s="33"/>
      <c r="I25" s="121"/>
      <c r="J25" s="33"/>
      <c r="K25" s="33"/>
      <c r="L25" s="33"/>
      <c r="M25" s="33"/>
      <c r="N25" s="35"/>
      <c r="O25" s="69"/>
      <c r="P25" s="41" t="str">
        <f t="shared" si="0"/>
        <v/>
      </c>
      <c r="Q25" s="41" t="str">
        <f t="shared" si="1"/>
        <v/>
      </c>
      <c r="R25" s="33"/>
      <c r="S25" s="9"/>
    </row>
    <row r="26" spans="1:19" ht="25.5" customHeight="1" x14ac:dyDescent="0.15">
      <c r="A26" s="33"/>
      <c r="B26" s="464"/>
      <c r="C26" s="483"/>
      <c r="D26" s="33"/>
      <c r="E26" s="33"/>
      <c r="F26" s="34"/>
      <c r="G26" s="33"/>
      <c r="H26" s="33"/>
      <c r="I26" s="121"/>
      <c r="J26" s="33"/>
      <c r="K26" s="33"/>
      <c r="L26" s="33"/>
      <c r="M26" s="33"/>
      <c r="N26" s="35"/>
      <c r="O26" s="69"/>
      <c r="P26" s="41" t="str">
        <f t="shared" si="0"/>
        <v/>
      </c>
      <c r="Q26" s="41" t="str">
        <f t="shared" si="1"/>
        <v/>
      </c>
      <c r="R26" s="33"/>
      <c r="S26" s="9"/>
    </row>
    <row r="27" spans="1:19" ht="25.5" customHeight="1" x14ac:dyDescent="0.15">
      <c r="A27" s="33"/>
      <c r="B27" s="464"/>
      <c r="C27" s="483"/>
      <c r="D27" s="33"/>
      <c r="E27" s="33"/>
      <c r="F27" s="34"/>
      <c r="G27" s="33"/>
      <c r="H27" s="33"/>
      <c r="I27" s="121"/>
      <c r="J27" s="33"/>
      <c r="K27" s="33"/>
      <c r="L27" s="33"/>
      <c r="M27" s="33"/>
      <c r="N27" s="35"/>
      <c r="O27" s="69"/>
      <c r="P27" s="41" t="str">
        <f t="shared" si="0"/>
        <v/>
      </c>
      <c r="Q27" s="41" t="str">
        <f t="shared" si="1"/>
        <v/>
      </c>
      <c r="R27" s="33"/>
      <c r="S27" s="9"/>
    </row>
    <row r="28" spans="1:19" ht="25.5" customHeight="1" x14ac:dyDescent="0.15">
      <c r="A28" s="33"/>
      <c r="B28" s="464"/>
      <c r="C28" s="483"/>
      <c r="D28" s="33"/>
      <c r="E28" s="33"/>
      <c r="F28" s="34"/>
      <c r="G28" s="33"/>
      <c r="H28" s="33"/>
      <c r="I28" s="121"/>
      <c r="J28" s="33"/>
      <c r="K28" s="33"/>
      <c r="L28" s="33"/>
      <c r="M28" s="33"/>
      <c r="N28" s="35"/>
      <c r="O28" s="69"/>
      <c r="P28" s="41" t="str">
        <f t="shared" si="0"/>
        <v/>
      </c>
      <c r="Q28" s="41" t="str">
        <f t="shared" si="1"/>
        <v/>
      </c>
      <c r="R28" s="33"/>
      <c r="S28" s="9"/>
    </row>
    <row r="29" spans="1:19" ht="25.5" customHeight="1" x14ac:dyDescent="0.15">
      <c r="A29" s="33"/>
      <c r="B29" s="464"/>
      <c r="C29" s="483"/>
      <c r="D29" s="33"/>
      <c r="E29" s="33"/>
      <c r="F29" s="33"/>
      <c r="G29" s="33"/>
      <c r="H29" s="33"/>
      <c r="I29" s="121"/>
      <c r="J29" s="33"/>
      <c r="K29" s="33"/>
      <c r="L29" s="33"/>
      <c r="M29" s="33"/>
      <c r="N29" s="35"/>
      <c r="O29" s="69"/>
      <c r="P29" s="41" t="str">
        <f t="shared" si="0"/>
        <v/>
      </c>
      <c r="Q29" s="41" t="str">
        <f t="shared" si="1"/>
        <v/>
      </c>
      <c r="R29" s="33"/>
      <c r="S29" s="9"/>
    </row>
    <row r="30" spans="1:19" ht="25.5" customHeight="1" x14ac:dyDescent="0.15">
      <c r="A30" s="33"/>
      <c r="B30" s="464"/>
      <c r="C30" s="483"/>
      <c r="D30" s="33"/>
      <c r="E30" s="33"/>
      <c r="F30" s="33"/>
      <c r="G30" s="33"/>
      <c r="H30" s="33"/>
      <c r="I30" s="121"/>
      <c r="J30" s="33"/>
      <c r="K30" s="33"/>
      <c r="L30" s="33"/>
      <c r="M30" s="33"/>
      <c r="N30" s="35"/>
      <c r="O30" s="69"/>
      <c r="P30" s="41" t="str">
        <f t="shared" si="0"/>
        <v/>
      </c>
      <c r="Q30" s="41" t="str">
        <f t="shared" si="1"/>
        <v/>
      </c>
      <c r="R30" s="33"/>
      <c r="S30" s="9"/>
    </row>
  </sheetData>
  <mergeCells count="35">
    <mergeCell ref="B26:C26"/>
    <mergeCell ref="B27:C27"/>
    <mergeCell ref="B28:C28"/>
    <mergeCell ref="B29:C29"/>
    <mergeCell ref="B30:C30"/>
    <mergeCell ref="L12:N12"/>
    <mergeCell ref="O12:O13"/>
    <mergeCell ref="B25:C25"/>
    <mergeCell ref="B14:C14"/>
    <mergeCell ref="B15:C15"/>
    <mergeCell ref="B16:C16"/>
    <mergeCell ref="B17:C17"/>
    <mergeCell ref="B18:C18"/>
    <mergeCell ref="B19:C19"/>
    <mergeCell ref="B20:C20"/>
    <mergeCell ref="B21:C21"/>
    <mergeCell ref="B22:C22"/>
    <mergeCell ref="B23:C23"/>
    <mergeCell ref="B24:C24"/>
    <mergeCell ref="A4:A8"/>
    <mergeCell ref="C7:R7"/>
    <mergeCell ref="B10:R10"/>
    <mergeCell ref="A11:A13"/>
    <mergeCell ref="B11:C13"/>
    <mergeCell ref="D11:D13"/>
    <mergeCell ref="F11:I11"/>
    <mergeCell ref="J11:N11"/>
    <mergeCell ref="P11:P12"/>
    <mergeCell ref="Q11:Q12"/>
    <mergeCell ref="R11:R13"/>
    <mergeCell ref="E12:E13"/>
    <mergeCell ref="F12:F13"/>
    <mergeCell ref="G12:I12"/>
    <mergeCell ref="J12:J13"/>
    <mergeCell ref="K12:K13"/>
  </mergeCells>
  <phoneticPr fontId="2"/>
  <printOptions horizontalCentered="1"/>
  <pageMargins left="0.39370078740157483" right="0.19685039370078741" top="0.78740157480314965" bottom="0.59055118110236227" header="0.51181102362204722" footer="0.51181102362204722"/>
  <pageSetup paperSize="9" scale="70" orientation="landscape" r:id="rId1"/>
  <headerFooter alignWithMargins="0"/>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75" zoomScaleNormal="75" workbookViewId="0">
      <selection activeCell="AC37" sqref="AC37"/>
    </sheetView>
  </sheetViews>
  <sheetFormatPr defaultColWidth="9" defaultRowHeight="14.25" x14ac:dyDescent="0.15"/>
  <cols>
    <col min="1" max="1" width="20.625" style="2" customWidth="1"/>
    <col min="2" max="2" width="30.625" style="2" customWidth="1"/>
    <col min="3" max="3" width="3.625" style="2" customWidth="1"/>
    <col min="4" max="5" width="9.625" style="2" customWidth="1"/>
    <col min="6" max="6" width="25.625" style="2" customWidth="1"/>
    <col min="7" max="7" width="27.625" style="2" customWidth="1"/>
    <col min="8" max="8" width="9.625" style="2" customWidth="1"/>
    <col min="9" max="9" width="20.625" style="2" customWidth="1"/>
    <col min="10" max="10" width="15.625" style="2" customWidth="1"/>
    <col min="11" max="16384" width="9" style="3"/>
  </cols>
  <sheetData>
    <row r="1" spans="1:10" x14ac:dyDescent="0.15">
      <c r="A1" s="21" t="s">
        <v>300</v>
      </c>
    </row>
    <row r="2" spans="1:10" ht="30" customHeight="1" x14ac:dyDescent="0.2">
      <c r="B2" s="20" t="s">
        <v>2</v>
      </c>
    </row>
    <row r="3" spans="1:10" ht="9.1999999999999993" customHeight="1" x14ac:dyDescent="0.15"/>
    <row r="4" spans="1:10" ht="24.95" customHeight="1" x14ac:dyDescent="0.15">
      <c r="A4" s="422" t="s">
        <v>55</v>
      </c>
      <c r="B4" s="113" t="s">
        <v>8</v>
      </c>
      <c r="C4" s="22"/>
      <c r="D4" s="22"/>
      <c r="E4" s="22"/>
      <c r="F4" s="22"/>
      <c r="G4" s="22"/>
      <c r="H4" s="22"/>
      <c r="I4" s="22"/>
      <c r="J4" s="24"/>
    </row>
    <row r="5" spans="1:10" ht="24.95" customHeight="1" x14ac:dyDescent="0.15">
      <c r="A5" s="454"/>
      <c r="B5" s="215" t="s">
        <v>297</v>
      </c>
      <c r="C5" s="25"/>
      <c r="D5" s="25"/>
      <c r="E5" s="25"/>
      <c r="F5" s="25"/>
      <c r="G5" s="25"/>
      <c r="H5" s="25"/>
      <c r="I5" s="25"/>
      <c r="J5" s="27"/>
    </row>
    <row r="6" spans="1:10" ht="24.95" customHeight="1" x14ac:dyDescent="0.15">
      <c r="A6" s="423"/>
      <c r="B6" s="114" t="s">
        <v>118</v>
      </c>
      <c r="C6" s="25"/>
      <c r="D6" s="25"/>
      <c r="E6" s="25"/>
      <c r="F6" s="25"/>
      <c r="G6" s="25"/>
      <c r="H6" s="25"/>
      <c r="I6" s="25"/>
      <c r="J6" s="27"/>
    </row>
    <row r="7" spans="1:10" ht="24.95" customHeight="1" x14ac:dyDescent="0.15">
      <c r="A7" s="118" t="s">
        <v>12</v>
      </c>
      <c r="B7" s="461" t="str">
        <f>IF(比較表1!B8="","",比較表1!B8)</f>
        <v/>
      </c>
      <c r="C7" s="462"/>
      <c r="D7" s="462"/>
      <c r="E7" s="462"/>
      <c r="F7" s="462"/>
      <c r="G7" s="462"/>
      <c r="H7" s="462"/>
      <c r="I7" s="462"/>
      <c r="J7" s="462"/>
    </row>
    <row r="8" spans="1:10" ht="24.95" customHeight="1" x14ac:dyDescent="0.15">
      <c r="A8" s="448" t="s">
        <v>78</v>
      </c>
      <c r="B8" s="467" t="s">
        <v>79</v>
      </c>
      <c r="C8" s="470"/>
      <c r="D8" s="422" t="s">
        <v>56</v>
      </c>
      <c r="E8" s="418" t="s">
        <v>85</v>
      </c>
      <c r="F8" s="453"/>
      <c r="G8" s="453"/>
      <c r="H8" s="418" t="s">
        <v>70</v>
      </c>
      <c r="I8" s="295"/>
      <c r="J8" s="466" t="s">
        <v>64</v>
      </c>
    </row>
    <row r="9" spans="1:10" ht="24.95" customHeight="1" x14ac:dyDescent="0.15">
      <c r="A9" s="448"/>
      <c r="B9" s="473"/>
      <c r="C9" s="474"/>
      <c r="D9" s="423"/>
      <c r="E9" s="118" t="s">
        <v>59</v>
      </c>
      <c r="F9" s="112" t="s">
        <v>80</v>
      </c>
      <c r="G9" s="112" t="s">
        <v>81</v>
      </c>
      <c r="H9" s="112" t="s">
        <v>59</v>
      </c>
      <c r="I9" s="112" t="s">
        <v>80</v>
      </c>
      <c r="J9" s="466"/>
    </row>
    <row r="10" spans="1:10" ht="24.95" customHeight="1" x14ac:dyDescent="0.15">
      <c r="A10" s="33"/>
      <c r="B10" s="464"/>
      <c r="C10" s="483"/>
      <c r="D10" s="33"/>
      <c r="E10" s="33"/>
      <c r="F10" s="33"/>
      <c r="G10" s="33"/>
      <c r="H10" s="33"/>
      <c r="I10" s="121"/>
      <c r="J10" s="33"/>
    </row>
    <row r="11" spans="1:10" ht="24.95" customHeight="1" x14ac:dyDescent="0.15">
      <c r="A11" s="33"/>
      <c r="B11" s="464"/>
      <c r="C11" s="483"/>
      <c r="D11" s="33"/>
      <c r="E11" s="33"/>
      <c r="F11" s="33"/>
      <c r="G11" s="33"/>
      <c r="H11" s="33"/>
      <c r="I11" s="121"/>
      <c r="J11" s="33"/>
    </row>
    <row r="12" spans="1:10" ht="24.95" customHeight="1" x14ac:dyDescent="0.15">
      <c r="A12" s="33"/>
      <c r="B12" s="464"/>
      <c r="C12" s="483"/>
      <c r="D12" s="33"/>
      <c r="E12" s="33"/>
      <c r="F12" s="33"/>
      <c r="G12" s="33"/>
      <c r="H12" s="33"/>
      <c r="I12" s="121"/>
      <c r="J12" s="33"/>
    </row>
    <row r="13" spans="1:10" ht="24.95" customHeight="1" x14ac:dyDescent="0.15">
      <c r="A13" s="33"/>
      <c r="B13" s="464"/>
      <c r="C13" s="483"/>
      <c r="D13" s="33"/>
      <c r="E13" s="33"/>
      <c r="F13" s="33"/>
      <c r="G13" s="33"/>
      <c r="H13" s="33"/>
      <c r="I13" s="121"/>
      <c r="J13" s="33"/>
    </row>
    <row r="14" spans="1:10" ht="24.95" customHeight="1" x14ac:dyDescent="0.15">
      <c r="A14" s="33"/>
      <c r="B14" s="464"/>
      <c r="C14" s="483"/>
      <c r="D14" s="33"/>
      <c r="E14" s="33"/>
      <c r="F14" s="33"/>
      <c r="G14" s="33"/>
      <c r="H14" s="33"/>
      <c r="I14" s="121"/>
      <c r="J14" s="33"/>
    </row>
    <row r="15" spans="1:10" ht="24.95" customHeight="1" x14ac:dyDescent="0.15">
      <c r="A15" s="33"/>
      <c r="B15" s="119"/>
      <c r="C15" s="121"/>
      <c r="D15" s="33"/>
      <c r="E15" s="33"/>
      <c r="F15" s="33"/>
      <c r="G15" s="33"/>
      <c r="H15" s="33"/>
      <c r="I15" s="121"/>
      <c r="J15" s="33"/>
    </row>
    <row r="16" spans="1:10" ht="24.95" customHeight="1" x14ac:dyDescent="0.15">
      <c r="A16" s="33"/>
      <c r="B16" s="119"/>
      <c r="C16" s="121"/>
      <c r="D16" s="33"/>
      <c r="E16" s="33"/>
      <c r="F16" s="33"/>
      <c r="G16" s="33"/>
      <c r="H16" s="33"/>
      <c r="I16" s="121"/>
      <c r="J16" s="33"/>
    </row>
    <row r="17" spans="1:10" ht="24.95" customHeight="1" x14ac:dyDescent="0.15">
      <c r="A17" s="33"/>
      <c r="B17" s="119"/>
      <c r="C17" s="121"/>
      <c r="D17" s="33"/>
      <c r="E17" s="33"/>
      <c r="F17" s="33"/>
      <c r="G17" s="33"/>
      <c r="H17" s="33"/>
      <c r="I17" s="121"/>
      <c r="J17" s="33"/>
    </row>
    <row r="18" spans="1:10" ht="24.95" customHeight="1" x14ac:dyDescent="0.15">
      <c r="A18" s="33"/>
      <c r="B18" s="464"/>
      <c r="C18" s="483"/>
      <c r="D18" s="33"/>
      <c r="E18" s="33"/>
      <c r="F18" s="33"/>
      <c r="G18" s="33"/>
      <c r="H18" s="33"/>
      <c r="I18" s="121"/>
      <c r="J18" s="33"/>
    </row>
    <row r="19" spans="1:10" ht="24.95" customHeight="1" x14ac:dyDescent="0.15">
      <c r="A19" s="33"/>
      <c r="B19" s="119"/>
      <c r="C19" s="121"/>
      <c r="D19" s="33"/>
      <c r="E19" s="33"/>
      <c r="F19" s="33"/>
      <c r="G19" s="33"/>
      <c r="H19" s="33"/>
      <c r="I19" s="121"/>
      <c r="J19" s="33"/>
    </row>
    <row r="20" spans="1:10" ht="24.95" customHeight="1" x14ac:dyDescent="0.15">
      <c r="A20" s="33"/>
      <c r="B20" s="119"/>
      <c r="C20" s="121"/>
      <c r="D20" s="33"/>
      <c r="E20" s="33"/>
      <c r="F20" s="33"/>
      <c r="G20" s="33"/>
      <c r="H20" s="33"/>
      <c r="I20" s="121"/>
      <c r="J20" s="33"/>
    </row>
    <row r="21" spans="1:10" ht="24.95" customHeight="1" x14ac:dyDescent="0.15">
      <c r="A21" s="33"/>
      <c r="B21" s="464"/>
      <c r="C21" s="483"/>
      <c r="D21" s="33"/>
      <c r="E21" s="33"/>
      <c r="F21" s="33"/>
      <c r="G21" s="33"/>
      <c r="H21" s="33"/>
      <c r="I21" s="121"/>
      <c r="J21" s="33"/>
    </row>
    <row r="22" spans="1:10" ht="24.95" customHeight="1" x14ac:dyDescent="0.15">
      <c r="A22" s="33"/>
      <c r="B22" s="464"/>
      <c r="C22" s="483"/>
      <c r="D22" s="33"/>
      <c r="E22" s="33"/>
      <c r="F22" s="33"/>
      <c r="G22" s="33"/>
      <c r="H22" s="33"/>
      <c r="I22" s="121"/>
      <c r="J22" s="33"/>
    </row>
    <row r="23" spans="1:10" ht="24.95" customHeight="1" x14ac:dyDescent="0.15">
      <c r="A23" s="33"/>
      <c r="B23" s="464"/>
      <c r="C23" s="483"/>
      <c r="D23" s="33"/>
      <c r="E23" s="33"/>
      <c r="F23" s="33"/>
      <c r="G23" s="33"/>
      <c r="H23" s="33"/>
      <c r="I23" s="121"/>
      <c r="J23" s="33"/>
    </row>
    <row r="24" spans="1:10" ht="24.95" customHeight="1" x14ac:dyDescent="0.15">
      <c r="A24" s="33"/>
      <c r="B24" s="464"/>
      <c r="C24" s="483"/>
      <c r="D24" s="33"/>
      <c r="E24" s="33"/>
      <c r="F24" s="33"/>
      <c r="G24" s="33"/>
      <c r="H24" s="33"/>
      <c r="I24" s="121"/>
      <c r="J24" s="33"/>
    </row>
    <row r="25" spans="1:10" ht="24.95" customHeight="1" x14ac:dyDescent="0.15">
      <c r="A25" s="33"/>
      <c r="B25" s="464"/>
      <c r="C25" s="483"/>
      <c r="D25" s="33"/>
      <c r="E25" s="33"/>
      <c r="F25" s="33"/>
      <c r="G25" s="33"/>
      <c r="H25" s="33"/>
      <c r="I25" s="121"/>
      <c r="J25" s="33"/>
    </row>
    <row r="26" spans="1:10" ht="24.95" customHeight="1" x14ac:dyDescent="0.15">
      <c r="A26" s="33"/>
      <c r="B26" s="464"/>
      <c r="C26" s="483"/>
      <c r="D26" s="33"/>
      <c r="E26" s="33"/>
      <c r="F26" s="33"/>
      <c r="G26" s="33"/>
      <c r="H26" s="33"/>
      <c r="I26" s="121"/>
      <c r="J26" s="33"/>
    </row>
  </sheetData>
  <mergeCells count="20">
    <mergeCell ref="B26:C26"/>
    <mergeCell ref="B10:C10"/>
    <mergeCell ref="B11:C11"/>
    <mergeCell ref="B12:C12"/>
    <mergeCell ref="B13:C13"/>
    <mergeCell ref="B14:C14"/>
    <mergeCell ref="B18:C18"/>
    <mergeCell ref="B21:C21"/>
    <mergeCell ref="B22:C22"/>
    <mergeCell ref="B23:C23"/>
    <mergeCell ref="B24:C24"/>
    <mergeCell ref="B25:C25"/>
    <mergeCell ref="A4:A6"/>
    <mergeCell ref="B7:J7"/>
    <mergeCell ref="A8:A9"/>
    <mergeCell ref="B8:C9"/>
    <mergeCell ref="D8:D9"/>
    <mergeCell ref="E8:G8"/>
    <mergeCell ref="H8:I8"/>
    <mergeCell ref="J8:J9"/>
  </mergeCells>
  <phoneticPr fontId="2"/>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view="pageBreakPreview" zoomScale="75" zoomScaleNormal="75" workbookViewId="0">
      <selection activeCell="AC37" sqref="AC37"/>
    </sheetView>
  </sheetViews>
  <sheetFormatPr defaultColWidth="9" defaultRowHeight="14.25" x14ac:dyDescent="0.15"/>
  <cols>
    <col min="1" max="2" width="20.625" style="2" customWidth="1"/>
    <col min="3" max="3" width="10" style="2" customWidth="1"/>
    <col min="4" max="4" width="9.625" style="2" customWidth="1"/>
    <col min="5" max="5" width="25.625" style="42" customWidth="1"/>
    <col min="6" max="6" width="14.125" style="2" customWidth="1"/>
    <col min="7" max="8" width="9.625" style="2" customWidth="1"/>
    <col min="9" max="9" width="25.625" style="2" customWidth="1"/>
    <col min="10" max="12" width="9.625" style="2" customWidth="1"/>
    <col min="13" max="13" width="17.625" style="2" customWidth="1"/>
    <col min="14" max="16" width="9" style="2"/>
    <col min="17" max="16384" width="9" style="3"/>
  </cols>
  <sheetData>
    <row r="1" spans="1:13" x14ac:dyDescent="0.15">
      <c r="A1" s="21" t="s">
        <v>298</v>
      </c>
    </row>
    <row r="2" spans="1:13" ht="30" customHeight="1" x14ac:dyDescent="0.2">
      <c r="B2" s="20" t="s">
        <v>3</v>
      </c>
    </row>
    <row r="3" spans="1:13" ht="9.1999999999999993" customHeight="1" x14ac:dyDescent="0.15"/>
    <row r="4" spans="1:13" ht="24.95" customHeight="1" x14ac:dyDescent="0.15">
      <c r="A4" s="422" t="s">
        <v>55</v>
      </c>
      <c r="B4" s="484" t="s">
        <v>408</v>
      </c>
      <c r="C4" s="485"/>
      <c r="D4" s="485"/>
      <c r="E4" s="485"/>
      <c r="F4" s="485"/>
      <c r="G4" s="485"/>
      <c r="H4" s="485"/>
      <c r="I4" s="485"/>
      <c r="J4" s="485"/>
      <c r="K4" s="485"/>
      <c r="L4" s="485"/>
      <c r="M4" s="486"/>
    </row>
    <row r="5" spans="1:13" ht="24.95" customHeight="1" x14ac:dyDescent="0.15">
      <c r="A5" s="454"/>
      <c r="B5" s="487" t="s">
        <v>409</v>
      </c>
      <c r="C5" s="488"/>
      <c r="D5" s="488"/>
      <c r="E5" s="488"/>
      <c r="F5" s="488"/>
      <c r="G5" s="488"/>
      <c r="H5" s="488"/>
      <c r="I5" s="488"/>
      <c r="J5" s="488"/>
      <c r="K5" s="488"/>
      <c r="L5" s="488"/>
      <c r="M5" s="489"/>
    </row>
    <row r="6" spans="1:13" ht="24.95" customHeight="1" x14ac:dyDescent="0.15">
      <c r="A6" s="454"/>
      <c r="B6" s="487" t="s">
        <v>167</v>
      </c>
      <c r="C6" s="488"/>
      <c r="D6" s="488"/>
      <c r="E6" s="488"/>
      <c r="F6" s="488"/>
      <c r="G6" s="488"/>
      <c r="H6" s="488"/>
      <c r="I6" s="488"/>
      <c r="J6" s="488"/>
      <c r="K6" s="488"/>
      <c r="L6" s="488"/>
      <c r="M6" s="489"/>
    </row>
    <row r="7" spans="1:13" ht="24.95" customHeight="1" x14ac:dyDescent="0.15">
      <c r="A7" s="454"/>
      <c r="B7" s="490" t="s">
        <v>299</v>
      </c>
      <c r="C7" s="491"/>
      <c r="D7" s="491"/>
      <c r="E7" s="491"/>
      <c r="F7" s="491"/>
      <c r="G7" s="491"/>
      <c r="H7" s="491"/>
      <c r="I7" s="491"/>
      <c r="J7" s="491"/>
      <c r="K7" s="491"/>
      <c r="L7" s="491"/>
      <c r="M7" s="492"/>
    </row>
    <row r="8" spans="1:13" ht="24.95" customHeight="1" x14ac:dyDescent="0.15">
      <c r="A8" s="454"/>
      <c r="B8" s="490" t="s">
        <v>345</v>
      </c>
      <c r="C8" s="491"/>
      <c r="D8" s="491"/>
      <c r="E8" s="491"/>
      <c r="F8" s="491"/>
      <c r="G8" s="491"/>
      <c r="H8" s="491"/>
      <c r="I8" s="491"/>
      <c r="J8" s="491"/>
      <c r="K8" s="491"/>
      <c r="L8" s="491"/>
      <c r="M8" s="492"/>
    </row>
    <row r="9" spans="1:13" ht="24.95" customHeight="1" x14ac:dyDescent="0.15">
      <c r="A9" s="454"/>
      <c r="B9" s="490" t="s">
        <v>410</v>
      </c>
      <c r="C9" s="491"/>
      <c r="D9" s="491"/>
      <c r="E9" s="491"/>
      <c r="F9" s="491"/>
      <c r="G9" s="491"/>
      <c r="H9" s="491"/>
      <c r="I9" s="491"/>
      <c r="J9" s="491"/>
      <c r="K9" s="491"/>
      <c r="L9" s="491"/>
      <c r="M9" s="492"/>
    </row>
    <row r="10" spans="1:13" ht="24.95" customHeight="1" x14ac:dyDescent="0.15">
      <c r="A10" s="117"/>
      <c r="B10" s="101" t="s">
        <v>411</v>
      </c>
      <c r="C10" s="71"/>
      <c r="D10" s="71"/>
      <c r="E10" s="71"/>
      <c r="F10" s="71"/>
      <c r="G10" s="71"/>
      <c r="H10" s="71"/>
      <c r="I10" s="71"/>
      <c r="J10" s="71"/>
      <c r="K10" s="71"/>
      <c r="L10" s="71"/>
      <c r="M10" s="88"/>
    </row>
    <row r="11" spans="1:13" ht="24.95" customHeight="1" x14ac:dyDescent="0.15">
      <c r="A11" s="118" t="s">
        <v>12</v>
      </c>
      <c r="B11" s="461" t="str">
        <f>IF(比較表1!B8="","",比較表1!B8)</f>
        <v/>
      </c>
      <c r="C11" s="462"/>
      <c r="D11" s="462"/>
      <c r="E11" s="462"/>
      <c r="F11" s="462"/>
      <c r="G11" s="462"/>
      <c r="H11" s="462"/>
      <c r="I11" s="462"/>
      <c r="J11" s="462"/>
      <c r="K11" s="462"/>
      <c r="L11" s="462"/>
      <c r="M11" s="463"/>
    </row>
    <row r="12" spans="1:13" ht="24.95" customHeight="1" x14ac:dyDescent="0.15">
      <c r="A12" s="448" t="s">
        <v>83</v>
      </c>
      <c r="B12" s="467" t="s">
        <v>84</v>
      </c>
      <c r="C12" s="418" t="s">
        <v>85</v>
      </c>
      <c r="D12" s="453"/>
      <c r="E12" s="295"/>
      <c r="F12" s="418" t="s">
        <v>70</v>
      </c>
      <c r="G12" s="453"/>
      <c r="H12" s="453"/>
      <c r="I12" s="295"/>
      <c r="J12" s="120"/>
      <c r="K12" s="419" t="s">
        <v>104</v>
      </c>
      <c r="L12" s="419" t="s">
        <v>161</v>
      </c>
      <c r="M12" s="422" t="s">
        <v>64</v>
      </c>
    </row>
    <row r="13" spans="1:13" ht="24.95" customHeight="1" x14ac:dyDescent="0.15">
      <c r="A13" s="448"/>
      <c r="B13" s="471"/>
      <c r="C13" s="467" t="s">
        <v>123</v>
      </c>
      <c r="D13" s="422" t="s">
        <v>86</v>
      </c>
      <c r="E13" s="419" t="s">
        <v>99</v>
      </c>
      <c r="F13" s="467" t="s">
        <v>96</v>
      </c>
      <c r="G13" s="422" t="s">
        <v>86</v>
      </c>
      <c r="H13" s="467" t="s">
        <v>125</v>
      </c>
      <c r="I13" s="419" t="s">
        <v>99</v>
      </c>
      <c r="J13" s="419" t="s">
        <v>162</v>
      </c>
      <c r="K13" s="468"/>
      <c r="L13" s="468"/>
      <c r="M13" s="454"/>
    </row>
    <row r="14" spans="1:13" ht="24.95" customHeight="1" x14ac:dyDescent="0.15">
      <c r="A14" s="448"/>
      <c r="B14" s="473"/>
      <c r="C14" s="318"/>
      <c r="D14" s="291"/>
      <c r="E14" s="293"/>
      <c r="F14" s="318"/>
      <c r="G14" s="291"/>
      <c r="H14" s="318"/>
      <c r="I14" s="293"/>
      <c r="J14" s="493"/>
      <c r="K14" s="40" t="s">
        <v>227</v>
      </c>
      <c r="L14" s="40" t="s">
        <v>228</v>
      </c>
      <c r="M14" s="423"/>
    </row>
    <row r="15" spans="1:13" ht="14.65" customHeight="1" x14ac:dyDescent="0.15">
      <c r="A15" s="496"/>
      <c r="B15" s="496"/>
      <c r="C15" s="498"/>
      <c r="D15" s="500"/>
      <c r="E15" s="426"/>
      <c r="F15" s="502"/>
      <c r="G15" s="504"/>
      <c r="H15" s="506" t="str">
        <f>IF(G15="","",ROUND(ABS(F15)/ABS(G15),-2))</f>
        <v/>
      </c>
      <c r="I15" s="426"/>
      <c r="J15" s="508"/>
      <c r="K15" s="394" t="str">
        <f>IF(H15="","",ROUND(ABS(H15)/ABS(C15),3))</f>
        <v/>
      </c>
      <c r="L15" s="394" t="str">
        <f>IF(G15="","",ROUND(H15/J15,3))</f>
        <v/>
      </c>
      <c r="M15" s="494"/>
    </row>
    <row r="16" spans="1:13" ht="14.65" customHeight="1" x14ac:dyDescent="0.15">
      <c r="A16" s="497"/>
      <c r="B16" s="497"/>
      <c r="C16" s="499"/>
      <c r="D16" s="501"/>
      <c r="E16" s="427"/>
      <c r="F16" s="503"/>
      <c r="G16" s="505"/>
      <c r="H16" s="507"/>
      <c r="I16" s="427"/>
      <c r="J16" s="509"/>
      <c r="K16" s="395"/>
      <c r="L16" s="395"/>
      <c r="M16" s="495"/>
    </row>
    <row r="17" spans="1:13" ht="14.65" customHeight="1" x14ac:dyDescent="0.15">
      <c r="A17" s="496"/>
      <c r="B17" s="496"/>
      <c r="C17" s="498"/>
      <c r="D17" s="500"/>
      <c r="E17" s="426"/>
      <c r="F17" s="502"/>
      <c r="G17" s="504"/>
      <c r="H17" s="506" t="str">
        <f>IF(G17="","",ROUND(ABS(F17)/ABS(G17),-2))</f>
        <v/>
      </c>
      <c r="I17" s="426"/>
      <c r="J17" s="508"/>
      <c r="K17" s="394" t="str">
        <f>IF(H17="","",ROUND(ABS(H17)/ABS(C17),3))</f>
        <v/>
      </c>
      <c r="L17" s="394" t="str">
        <f>IF(J17="","",ROUND(H17/J17,3))</f>
        <v/>
      </c>
      <c r="M17" s="494"/>
    </row>
    <row r="18" spans="1:13" ht="14.65" customHeight="1" x14ac:dyDescent="0.15">
      <c r="A18" s="497"/>
      <c r="B18" s="497"/>
      <c r="C18" s="499"/>
      <c r="D18" s="501"/>
      <c r="E18" s="427"/>
      <c r="F18" s="503"/>
      <c r="G18" s="505"/>
      <c r="H18" s="507"/>
      <c r="I18" s="427"/>
      <c r="J18" s="509"/>
      <c r="K18" s="395"/>
      <c r="L18" s="395"/>
      <c r="M18" s="495"/>
    </row>
    <row r="19" spans="1:13" ht="14.65" customHeight="1" x14ac:dyDescent="0.15">
      <c r="A19" s="496"/>
      <c r="B19" s="496"/>
      <c r="C19" s="498"/>
      <c r="D19" s="500"/>
      <c r="E19" s="426"/>
      <c r="F19" s="502"/>
      <c r="G19" s="504"/>
      <c r="H19" s="506" t="str">
        <f>IF(G19="","",ROUND(ABS(F19)/ABS(G19),-2))</f>
        <v/>
      </c>
      <c r="I19" s="426"/>
      <c r="J19" s="508"/>
      <c r="K19" s="394" t="str">
        <f>IF(H19="","",ROUND(ABS(H19)/ABS(C19),3))</f>
        <v/>
      </c>
      <c r="L19" s="394" t="str">
        <f>IF(J19="","",ROUND(H19/J19,3))</f>
        <v/>
      </c>
      <c r="M19" s="494"/>
    </row>
    <row r="20" spans="1:13" ht="14.65" customHeight="1" x14ac:dyDescent="0.15">
      <c r="A20" s="497"/>
      <c r="B20" s="497"/>
      <c r="C20" s="499"/>
      <c r="D20" s="501"/>
      <c r="E20" s="427"/>
      <c r="F20" s="503"/>
      <c r="G20" s="505"/>
      <c r="H20" s="507"/>
      <c r="I20" s="427"/>
      <c r="J20" s="509"/>
      <c r="K20" s="395"/>
      <c r="L20" s="395"/>
      <c r="M20" s="495"/>
    </row>
    <row r="21" spans="1:13" ht="14.65" customHeight="1" x14ac:dyDescent="0.15">
      <c r="A21" s="496"/>
      <c r="B21" s="496"/>
      <c r="C21" s="498"/>
      <c r="D21" s="500"/>
      <c r="E21" s="426"/>
      <c r="F21" s="502"/>
      <c r="G21" s="504"/>
      <c r="H21" s="506" t="str">
        <f>IF(G21="","",ROUND(ABS(F21)/ABS(G21),-2))</f>
        <v/>
      </c>
      <c r="I21" s="426"/>
      <c r="J21" s="508"/>
      <c r="K21" s="394" t="str">
        <f>IF(H21="","",ROUND(ABS(H21)/ABS(C21),3))</f>
        <v/>
      </c>
      <c r="L21" s="394" t="str">
        <f>IF(J21="","",ROUND(H21/J21,3))</f>
        <v/>
      </c>
      <c r="M21" s="494"/>
    </row>
    <row r="22" spans="1:13" ht="14.65" customHeight="1" x14ac:dyDescent="0.15">
      <c r="A22" s="497"/>
      <c r="B22" s="497"/>
      <c r="C22" s="499"/>
      <c r="D22" s="501"/>
      <c r="E22" s="427"/>
      <c r="F22" s="503"/>
      <c r="G22" s="505"/>
      <c r="H22" s="507"/>
      <c r="I22" s="427"/>
      <c r="J22" s="509"/>
      <c r="K22" s="395"/>
      <c r="L22" s="395"/>
      <c r="M22" s="495"/>
    </row>
    <row r="23" spans="1:13" ht="14.65" customHeight="1" x14ac:dyDescent="0.15">
      <c r="A23" s="496"/>
      <c r="B23" s="496"/>
      <c r="C23" s="498"/>
      <c r="D23" s="500"/>
      <c r="E23" s="426"/>
      <c r="F23" s="502"/>
      <c r="G23" s="504"/>
      <c r="H23" s="506" t="str">
        <f>IF(G23="","",ROUND(ABS(F23)/ABS(G23),-2))</f>
        <v/>
      </c>
      <c r="I23" s="426"/>
      <c r="J23" s="508"/>
      <c r="K23" s="394" t="str">
        <f>IF(H23="","",ROUND(ABS(H23)/ABS(C23),3))</f>
        <v/>
      </c>
      <c r="L23" s="394" t="str">
        <f>IF(J23="","",ROUND(H23/J23,3))</f>
        <v/>
      </c>
      <c r="M23" s="494"/>
    </row>
    <row r="24" spans="1:13" ht="14.65" customHeight="1" x14ac:dyDescent="0.15">
      <c r="A24" s="497"/>
      <c r="B24" s="497"/>
      <c r="C24" s="499"/>
      <c r="D24" s="501"/>
      <c r="E24" s="427"/>
      <c r="F24" s="503"/>
      <c r="G24" s="505"/>
      <c r="H24" s="507"/>
      <c r="I24" s="427"/>
      <c r="J24" s="509"/>
      <c r="K24" s="395"/>
      <c r="L24" s="395"/>
      <c r="M24" s="495"/>
    </row>
    <row r="25" spans="1:13" ht="14.65" customHeight="1" x14ac:dyDescent="0.15">
      <c r="A25" s="496"/>
      <c r="B25" s="496"/>
      <c r="C25" s="498"/>
      <c r="D25" s="500"/>
      <c r="E25" s="426"/>
      <c r="F25" s="502"/>
      <c r="G25" s="504"/>
      <c r="H25" s="506" t="str">
        <f>IF(G25="","",ROUND(ABS(F25)/ABS(G25),-2))</f>
        <v/>
      </c>
      <c r="I25" s="426"/>
      <c r="J25" s="508"/>
      <c r="K25" s="394" t="str">
        <f>IF(H25="","",ROUND(ABS(H25)/ABS(C25),3))</f>
        <v/>
      </c>
      <c r="L25" s="394" t="str">
        <f>IF(J25="","",ROUND(H25/J25,3))</f>
        <v/>
      </c>
      <c r="M25" s="494"/>
    </row>
    <row r="26" spans="1:13" ht="14.65" customHeight="1" x14ac:dyDescent="0.15">
      <c r="A26" s="497"/>
      <c r="B26" s="497"/>
      <c r="C26" s="499"/>
      <c r="D26" s="501"/>
      <c r="E26" s="427"/>
      <c r="F26" s="503"/>
      <c r="G26" s="505"/>
      <c r="H26" s="507"/>
      <c r="I26" s="427"/>
      <c r="J26" s="509"/>
      <c r="K26" s="395"/>
      <c r="L26" s="395"/>
      <c r="M26" s="495"/>
    </row>
    <row r="27" spans="1:13" ht="14.65" customHeight="1" x14ac:dyDescent="0.15">
      <c r="A27" s="496"/>
      <c r="B27" s="496"/>
      <c r="C27" s="498"/>
      <c r="D27" s="500"/>
      <c r="E27" s="426"/>
      <c r="F27" s="502"/>
      <c r="G27" s="504"/>
      <c r="H27" s="506" t="str">
        <f>IF(G27="","",ROUND(ABS(F27)/ABS(G27),-2))</f>
        <v/>
      </c>
      <c r="I27" s="426"/>
      <c r="J27" s="508"/>
      <c r="K27" s="394" t="str">
        <f>IF(H27="","",ROUND(ABS(H27)/ABS(C27),3))</f>
        <v/>
      </c>
      <c r="L27" s="394" t="str">
        <f>IF(J27="","",ROUND(H27/J27,3))</f>
        <v/>
      </c>
      <c r="M27" s="494"/>
    </row>
    <row r="28" spans="1:13" ht="14.65" customHeight="1" x14ac:dyDescent="0.15">
      <c r="A28" s="497"/>
      <c r="B28" s="497"/>
      <c r="C28" s="499"/>
      <c r="D28" s="501"/>
      <c r="E28" s="427"/>
      <c r="F28" s="503"/>
      <c r="G28" s="505"/>
      <c r="H28" s="507"/>
      <c r="I28" s="427"/>
      <c r="J28" s="509"/>
      <c r="K28" s="395"/>
      <c r="L28" s="395"/>
      <c r="M28" s="495"/>
    </row>
    <row r="29" spans="1:13" ht="14.65" customHeight="1" x14ac:dyDescent="0.15">
      <c r="A29" s="496"/>
      <c r="B29" s="496"/>
      <c r="C29" s="498"/>
      <c r="D29" s="500"/>
      <c r="E29" s="426"/>
      <c r="F29" s="502"/>
      <c r="G29" s="504"/>
      <c r="H29" s="506" t="str">
        <f>IF(G29="","",ROUND(ABS(F29)/ABS(G29),-2))</f>
        <v/>
      </c>
      <c r="I29" s="426"/>
      <c r="J29" s="508"/>
      <c r="K29" s="394" t="str">
        <f>IF(H29="","",ROUND(ABS(H29)/ABS(C29),3))</f>
        <v/>
      </c>
      <c r="L29" s="394" t="str">
        <f>IF(J29="","",ROUND(H29/J29,3))</f>
        <v/>
      </c>
      <c r="M29" s="494"/>
    </row>
    <row r="30" spans="1:13" ht="14.65" customHeight="1" x14ac:dyDescent="0.15">
      <c r="A30" s="497"/>
      <c r="B30" s="497"/>
      <c r="C30" s="499"/>
      <c r="D30" s="501"/>
      <c r="E30" s="427"/>
      <c r="F30" s="503"/>
      <c r="G30" s="505"/>
      <c r="H30" s="507"/>
      <c r="I30" s="427"/>
      <c r="J30" s="509"/>
      <c r="K30" s="395"/>
      <c r="L30" s="395"/>
      <c r="M30" s="495"/>
    </row>
    <row r="31" spans="1:13" ht="14.65" customHeight="1" x14ac:dyDescent="0.15">
      <c r="A31" s="496"/>
      <c r="B31" s="496"/>
      <c r="C31" s="498"/>
      <c r="D31" s="500"/>
      <c r="E31" s="426"/>
      <c r="F31" s="502"/>
      <c r="G31" s="504"/>
      <c r="H31" s="506" t="str">
        <f>IF(G31="","",ROUND(ABS(F31)/ABS(G31),-2))</f>
        <v/>
      </c>
      <c r="I31" s="426"/>
      <c r="J31" s="508"/>
      <c r="K31" s="394" t="str">
        <f>IF(H31="","",ROUND(ABS(H31)/ABS(C31),3))</f>
        <v/>
      </c>
      <c r="L31" s="394" t="str">
        <f>IF(J31="","",ROUND(H31/J31,3))</f>
        <v/>
      </c>
      <c r="M31" s="494"/>
    </row>
    <row r="32" spans="1:13" ht="14.65" customHeight="1" x14ac:dyDescent="0.15">
      <c r="A32" s="497"/>
      <c r="B32" s="497"/>
      <c r="C32" s="499"/>
      <c r="D32" s="501"/>
      <c r="E32" s="427"/>
      <c r="F32" s="503"/>
      <c r="G32" s="505"/>
      <c r="H32" s="507"/>
      <c r="I32" s="427"/>
      <c r="J32" s="509"/>
      <c r="K32" s="395"/>
      <c r="L32" s="395"/>
      <c r="M32" s="495"/>
    </row>
    <row r="33" spans="1:13" ht="14.65" customHeight="1" x14ac:dyDescent="0.15">
      <c r="A33" s="496"/>
      <c r="B33" s="496"/>
      <c r="C33" s="498"/>
      <c r="D33" s="500"/>
      <c r="E33" s="426"/>
      <c r="F33" s="502"/>
      <c r="G33" s="504"/>
      <c r="H33" s="506" t="str">
        <f>IF(G33="","",ROUND(ABS(F33)/ABS(G33),-2))</f>
        <v/>
      </c>
      <c r="I33" s="426"/>
      <c r="J33" s="508"/>
      <c r="K33" s="394" t="str">
        <f>IF(H33="","",ROUND(ABS(H33)/ABS(C33),3))</f>
        <v/>
      </c>
      <c r="L33" s="394" t="str">
        <f>IF(J33="","",ROUND(H33/J33,3))</f>
        <v/>
      </c>
      <c r="M33" s="494"/>
    </row>
    <row r="34" spans="1:13" ht="14.65" customHeight="1" x14ac:dyDescent="0.15">
      <c r="A34" s="497"/>
      <c r="B34" s="497"/>
      <c r="C34" s="499"/>
      <c r="D34" s="501"/>
      <c r="E34" s="427"/>
      <c r="F34" s="503"/>
      <c r="G34" s="505"/>
      <c r="H34" s="507"/>
      <c r="I34" s="427"/>
      <c r="J34" s="509"/>
      <c r="K34" s="395"/>
      <c r="L34" s="395"/>
      <c r="M34" s="495"/>
    </row>
    <row r="35" spans="1:13" ht="14.65" customHeight="1" x14ac:dyDescent="0.15">
      <c r="A35" s="496"/>
      <c r="B35" s="496"/>
      <c r="C35" s="498"/>
      <c r="D35" s="500"/>
      <c r="E35" s="426"/>
      <c r="F35" s="502"/>
      <c r="G35" s="504"/>
      <c r="H35" s="506" t="str">
        <f>IF(G35="","",ROUND(ABS(F35)/ABS(G35),-2))</f>
        <v/>
      </c>
      <c r="I35" s="426"/>
      <c r="J35" s="508"/>
      <c r="K35" s="394" t="str">
        <f>IF(H35="","",ROUND(ABS(H35)/ABS(C35),3))</f>
        <v/>
      </c>
      <c r="L35" s="394" t="str">
        <f>IF(J35="","",ROUND(H35/J35,3))</f>
        <v/>
      </c>
      <c r="M35" s="494"/>
    </row>
    <row r="36" spans="1:13" ht="14.65" customHeight="1" x14ac:dyDescent="0.15">
      <c r="A36" s="497"/>
      <c r="B36" s="497"/>
      <c r="C36" s="499"/>
      <c r="D36" s="501"/>
      <c r="E36" s="427"/>
      <c r="F36" s="503"/>
      <c r="G36" s="505"/>
      <c r="H36" s="507"/>
      <c r="I36" s="427"/>
      <c r="J36" s="509"/>
      <c r="K36" s="395"/>
      <c r="L36" s="395"/>
      <c r="M36" s="495"/>
    </row>
    <row r="37" spans="1:13" ht="14.65" customHeight="1" x14ac:dyDescent="0.15">
      <c r="A37" s="436" t="s">
        <v>106</v>
      </c>
      <c r="B37" s="516"/>
      <c r="C37" s="518"/>
      <c r="D37" s="520"/>
      <c r="E37" s="436"/>
      <c r="F37" s="522" t="str">
        <f>IF(SUM(F15:F36)=0,"",SUM(F15:F36))</f>
        <v/>
      </c>
      <c r="G37" s="522" t="str">
        <f>IF(SUM(G15:G36)=0,"",SUM(G15:G36))</f>
        <v/>
      </c>
      <c r="H37" s="524"/>
      <c r="I37" s="436"/>
      <c r="J37" s="510"/>
      <c r="K37" s="512" t="str">
        <f>IF(H37="","",ROUND(ABS(H37)/ABS(C37),3))</f>
        <v/>
      </c>
      <c r="L37" s="512" t="str">
        <f>IF(J37="","",ROUND(H37/J37,3))</f>
        <v/>
      </c>
      <c r="M37" s="514"/>
    </row>
    <row r="38" spans="1:13" ht="14.65" customHeight="1" x14ac:dyDescent="0.15">
      <c r="A38" s="437"/>
      <c r="B38" s="517"/>
      <c r="C38" s="519"/>
      <c r="D38" s="521"/>
      <c r="E38" s="437"/>
      <c r="F38" s="523"/>
      <c r="G38" s="523"/>
      <c r="H38" s="525"/>
      <c r="I38" s="437"/>
      <c r="J38" s="511"/>
      <c r="K38" s="513"/>
      <c r="L38" s="513"/>
      <c r="M38" s="515"/>
    </row>
  </sheetData>
  <mergeCells count="179">
    <mergeCell ref="J37:J38"/>
    <mergeCell ref="K37:K38"/>
    <mergeCell ref="L37:L38"/>
    <mergeCell ref="M37:M38"/>
    <mergeCell ref="M35:M36"/>
    <mergeCell ref="A37:A38"/>
    <mergeCell ref="B37:B38"/>
    <mergeCell ref="C37:C38"/>
    <mergeCell ref="D37:D38"/>
    <mergeCell ref="E37:E38"/>
    <mergeCell ref="F37:F38"/>
    <mergeCell ref="G37:G38"/>
    <mergeCell ref="H37:H38"/>
    <mergeCell ref="I37:I38"/>
    <mergeCell ref="G35:G36"/>
    <mergeCell ref="H35:H36"/>
    <mergeCell ref="I35:I36"/>
    <mergeCell ref="J35:J36"/>
    <mergeCell ref="K35:K36"/>
    <mergeCell ref="L35:L36"/>
    <mergeCell ref="J33:J34"/>
    <mergeCell ref="K33:K34"/>
    <mergeCell ref="L33:L34"/>
    <mergeCell ref="M33:M34"/>
    <mergeCell ref="A35:A36"/>
    <mergeCell ref="B35:B36"/>
    <mergeCell ref="C35:C36"/>
    <mergeCell ref="D35:D36"/>
    <mergeCell ref="E35:E36"/>
    <mergeCell ref="F35:F36"/>
    <mergeCell ref="A33:A34"/>
    <mergeCell ref="B33:B34"/>
    <mergeCell ref="C33:C34"/>
    <mergeCell ref="D33:D34"/>
    <mergeCell ref="E33:E34"/>
    <mergeCell ref="F33:F34"/>
    <mergeCell ref="G33:G34"/>
    <mergeCell ref="H33:H34"/>
    <mergeCell ref="I33:I34"/>
    <mergeCell ref="J29:J30"/>
    <mergeCell ref="K29:K30"/>
    <mergeCell ref="L29:L30"/>
    <mergeCell ref="M29:M30"/>
    <mergeCell ref="A31:A32"/>
    <mergeCell ref="B31:B32"/>
    <mergeCell ref="C31:C32"/>
    <mergeCell ref="D31:D32"/>
    <mergeCell ref="E31:E32"/>
    <mergeCell ref="F31:F32"/>
    <mergeCell ref="M31:M32"/>
    <mergeCell ref="G31:G32"/>
    <mergeCell ref="H31:H32"/>
    <mergeCell ref="I31:I32"/>
    <mergeCell ref="J31:J32"/>
    <mergeCell ref="K31:K32"/>
    <mergeCell ref="L31:L32"/>
    <mergeCell ref="A29:A30"/>
    <mergeCell ref="B29:B30"/>
    <mergeCell ref="C29:C30"/>
    <mergeCell ref="D29:D30"/>
    <mergeCell ref="E29:E30"/>
    <mergeCell ref="F29:F30"/>
    <mergeCell ref="G29:G30"/>
    <mergeCell ref="H29:H30"/>
    <mergeCell ref="I29:I30"/>
    <mergeCell ref="J25:J26"/>
    <mergeCell ref="K25:K26"/>
    <mergeCell ref="L25:L26"/>
    <mergeCell ref="M25:M26"/>
    <mergeCell ref="A27:A28"/>
    <mergeCell ref="B27:B28"/>
    <mergeCell ref="C27:C28"/>
    <mergeCell ref="D27:D28"/>
    <mergeCell ref="E27:E28"/>
    <mergeCell ref="F27:F28"/>
    <mergeCell ref="M27:M28"/>
    <mergeCell ref="G27:G28"/>
    <mergeCell ref="H27:H28"/>
    <mergeCell ref="I27:I28"/>
    <mergeCell ref="J27:J28"/>
    <mergeCell ref="K27:K28"/>
    <mergeCell ref="L27:L28"/>
    <mergeCell ref="A25:A26"/>
    <mergeCell ref="B25:B26"/>
    <mergeCell ref="C25:C26"/>
    <mergeCell ref="D25:D26"/>
    <mergeCell ref="E25:E26"/>
    <mergeCell ref="F25:F26"/>
    <mergeCell ref="G25:G26"/>
    <mergeCell ref="H25:H26"/>
    <mergeCell ref="I25:I26"/>
    <mergeCell ref="J21:J22"/>
    <mergeCell ref="K21:K22"/>
    <mergeCell ref="L21:L22"/>
    <mergeCell ref="M21:M22"/>
    <mergeCell ref="A23:A24"/>
    <mergeCell ref="B23:B24"/>
    <mergeCell ref="C23:C24"/>
    <mergeCell ref="D23:D24"/>
    <mergeCell ref="E23:E24"/>
    <mergeCell ref="F23:F24"/>
    <mergeCell ref="M23:M24"/>
    <mergeCell ref="G23:G24"/>
    <mergeCell ref="H23:H24"/>
    <mergeCell ref="I23:I24"/>
    <mergeCell ref="J23:J24"/>
    <mergeCell ref="K23:K24"/>
    <mergeCell ref="L23:L24"/>
    <mergeCell ref="A21:A22"/>
    <mergeCell ref="B21:B22"/>
    <mergeCell ref="C21:C22"/>
    <mergeCell ref="D21:D22"/>
    <mergeCell ref="E21:E22"/>
    <mergeCell ref="F21:F22"/>
    <mergeCell ref="G21:G22"/>
    <mergeCell ref="H21:H22"/>
    <mergeCell ref="I21:I22"/>
    <mergeCell ref="L17:L18"/>
    <mergeCell ref="M17:M18"/>
    <mergeCell ref="A19:A20"/>
    <mergeCell ref="B19:B20"/>
    <mergeCell ref="C19:C20"/>
    <mergeCell ref="D19:D20"/>
    <mergeCell ref="E19:E20"/>
    <mergeCell ref="F19:F20"/>
    <mergeCell ref="M19:M20"/>
    <mergeCell ref="G19:G20"/>
    <mergeCell ref="H19:H20"/>
    <mergeCell ref="I19:I20"/>
    <mergeCell ref="J19:J20"/>
    <mergeCell ref="K19:K20"/>
    <mergeCell ref="L19:L20"/>
    <mergeCell ref="M15:M16"/>
    <mergeCell ref="A17:A18"/>
    <mergeCell ref="B17:B18"/>
    <mergeCell ref="C17:C18"/>
    <mergeCell ref="D17:D18"/>
    <mergeCell ref="E17:E18"/>
    <mergeCell ref="F17:F18"/>
    <mergeCell ref="G17:G18"/>
    <mergeCell ref="H17:H18"/>
    <mergeCell ref="I17:I18"/>
    <mergeCell ref="G15:G16"/>
    <mergeCell ref="H15:H16"/>
    <mergeCell ref="I15:I16"/>
    <mergeCell ref="J15:J16"/>
    <mergeCell ref="K15:K16"/>
    <mergeCell ref="L15:L16"/>
    <mergeCell ref="A15:A16"/>
    <mergeCell ref="B15:B16"/>
    <mergeCell ref="C15:C16"/>
    <mergeCell ref="D15:D16"/>
    <mergeCell ref="E15:E16"/>
    <mergeCell ref="F15:F16"/>
    <mergeCell ref="J17:J18"/>
    <mergeCell ref="K17:K18"/>
    <mergeCell ref="A4:A9"/>
    <mergeCell ref="B4:M4"/>
    <mergeCell ref="B5:M5"/>
    <mergeCell ref="B6:M6"/>
    <mergeCell ref="B7:M7"/>
    <mergeCell ref="B8:M8"/>
    <mergeCell ref="B9:M9"/>
    <mergeCell ref="E13:E14"/>
    <mergeCell ref="F13:F14"/>
    <mergeCell ref="G13:G14"/>
    <mergeCell ref="H13:H14"/>
    <mergeCell ref="I13:I14"/>
    <mergeCell ref="J13:J14"/>
    <mergeCell ref="B11:M11"/>
    <mergeCell ref="A12:A14"/>
    <mergeCell ref="B12:B14"/>
    <mergeCell ref="C12:E12"/>
    <mergeCell ref="F12:I12"/>
    <mergeCell ref="K12:K13"/>
    <mergeCell ref="L12:L13"/>
    <mergeCell ref="M12:M14"/>
    <mergeCell ref="C13:C14"/>
    <mergeCell ref="D13:D14"/>
  </mergeCells>
  <phoneticPr fontId="2"/>
  <printOptions horizontalCentered="1"/>
  <pageMargins left="0.39370078740157483" right="0.19685039370078741" top="0.78740157480314965" bottom="0.39370078740157483" header="0.51181102362204722" footer="0.51181102362204722"/>
  <pageSetup paperSize="9" scale="7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48"/>
  <sheetViews>
    <sheetView showGridLines="0" view="pageBreakPreview" topLeftCell="A4" zoomScale="75" zoomScaleNormal="75" workbookViewId="0">
      <selection activeCell="AC37" sqref="AC37"/>
    </sheetView>
  </sheetViews>
  <sheetFormatPr defaultColWidth="9" defaultRowHeight="14.25" x14ac:dyDescent="0.15"/>
  <cols>
    <col min="1" max="2" width="20.625" style="2" customWidth="1"/>
    <col min="3" max="3" width="10" style="2" customWidth="1"/>
    <col min="4" max="4" width="9.625" style="2" customWidth="1"/>
    <col min="5" max="5" width="25.625" style="42" customWidth="1"/>
    <col min="6" max="6" width="14.125" style="2" customWidth="1"/>
    <col min="7" max="8" width="9.625" style="2" customWidth="1"/>
    <col min="9" max="9" width="25.625" style="2" customWidth="1"/>
    <col min="10" max="12" width="9.625" style="2" customWidth="1"/>
    <col min="13" max="13" width="17.625" style="2" customWidth="1"/>
    <col min="14" max="16" width="9" style="2"/>
    <col min="17" max="16384" width="9" style="3"/>
  </cols>
  <sheetData>
    <row r="1" spans="1:13" x14ac:dyDescent="0.15">
      <c r="A1" s="21" t="s">
        <v>298</v>
      </c>
    </row>
    <row r="2" spans="1:13" ht="30" customHeight="1" x14ac:dyDescent="0.3">
      <c r="A2" s="228" t="s">
        <v>341</v>
      </c>
      <c r="B2" s="20" t="s">
        <v>3</v>
      </c>
    </row>
    <row r="3" spans="1:13" ht="9.1999999999999993" customHeight="1" x14ac:dyDescent="0.15"/>
    <row r="4" spans="1:13" ht="24.95" customHeight="1" x14ac:dyDescent="0.15">
      <c r="A4" s="422" t="s">
        <v>55</v>
      </c>
      <c r="B4" s="484" t="s">
        <v>408</v>
      </c>
      <c r="C4" s="485"/>
      <c r="D4" s="485"/>
      <c r="E4" s="485"/>
      <c r="F4" s="485"/>
      <c r="G4" s="485"/>
      <c r="H4" s="485"/>
      <c r="I4" s="485"/>
      <c r="J4" s="485"/>
      <c r="K4" s="485"/>
      <c r="L4" s="485"/>
      <c r="M4" s="486"/>
    </row>
    <row r="5" spans="1:13" ht="24.95" customHeight="1" x14ac:dyDescent="0.15">
      <c r="A5" s="454"/>
      <c r="B5" s="487" t="s">
        <v>409</v>
      </c>
      <c r="C5" s="488"/>
      <c r="D5" s="488"/>
      <c r="E5" s="488"/>
      <c r="F5" s="488"/>
      <c r="G5" s="488"/>
      <c r="H5" s="488"/>
      <c r="I5" s="488"/>
      <c r="J5" s="488"/>
      <c r="K5" s="488"/>
      <c r="L5" s="488"/>
      <c r="M5" s="489"/>
    </row>
    <row r="6" spans="1:13" ht="24.95" customHeight="1" x14ac:dyDescent="0.15">
      <c r="A6" s="454"/>
      <c r="B6" s="487" t="s">
        <v>167</v>
      </c>
      <c r="C6" s="488"/>
      <c r="D6" s="488"/>
      <c r="E6" s="488"/>
      <c r="F6" s="488"/>
      <c r="G6" s="488"/>
      <c r="H6" s="488"/>
      <c r="I6" s="488"/>
      <c r="J6" s="488"/>
      <c r="K6" s="488"/>
      <c r="L6" s="488"/>
      <c r="M6" s="489"/>
    </row>
    <row r="7" spans="1:13" ht="24.95" customHeight="1" x14ac:dyDescent="0.15">
      <c r="A7" s="454"/>
      <c r="B7" s="490" t="s">
        <v>299</v>
      </c>
      <c r="C7" s="491"/>
      <c r="D7" s="491"/>
      <c r="E7" s="491"/>
      <c r="F7" s="491"/>
      <c r="G7" s="491"/>
      <c r="H7" s="491"/>
      <c r="I7" s="491"/>
      <c r="J7" s="491"/>
      <c r="K7" s="491"/>
      <c r="L7" s="491"/>
      <c r="M7" s="492"/>
    </row>
    <row r="8" spans="1:13" ht="24.95" customHeight="1" x14ac:dyDescent="0.15">
      <c r="A8" s="454"/>
      <c r="B8" s="490" t="s">
        <v>345</v>
      </c>
      <c r="C8" s="491"/>
      <c r="D8" s="491"/>
      <c r="E8" s="491"/>
      <c r="F8" s="491"/>
      <c r="G8" s="491"/>
      <c r="H8" s="491"/>
      <c r="I8" s="491"/>
      <c r="J8" s="491"/>
      <c r="K8" s="491"/>
      <c r="L8" s="491"/>
      <c r="M8" s="492"/>
    </row>
    <row r="9" spans="1:13" ht="24.95" customHeight="1" x14ac:dyDescent="0.15">
      <c r="A9" s="454"/>
      <c r="B9" s="490" t="s">
        <v>410</v>
      </c>
      <c r="C9" s="491"/>
      <c r="D9" s="491"/>
      <c r="E9" s="491"/>
      <c r="F9" s="491"/>
      <c r="G9" s="491"/>
      <c r="H9" s="491"/>
      <c r="I9" s="491"/>
      <c r="J9" s="491"/>
      <c r="K9" s="491"/>
      <c r="L9" s="491"/>
      <c r="M9" s="492"/>
    </row>
    <row r="10" spans="1:13" ht="24.95" customHeight="1" x14ac:dyDescent="0.15">
      <c r="A10" s="224"/>
      <c r="B10" s="101" t="s">
        <v>411</v>
      </c>
      <c r="C10" s="71"/>
      <c r="D10" s="71"/>
      <c r="E10" s="71"/>
      <c r="F10" s="71"/>
      <c r="G10" s="71"/>
      <c r="H10" s="71"/>
      <c r="I10" s="71"/>
      <c r="J10" s="71"/>
      <c r="K10" s="71"/>
      <c r="L10" s="71"/>
      <c r="M10" s="88"/>
    </row>
    <row r="11" spans="1:13" ht="24.95" customHeight="1" x14ac:dyDescent="0.15">
      <c r="A11" s="223" t="s">
        <v>12</v>
      </c>
      <c r="B11" s="461" t="str">
        <f>IF(比較表1!B8="","",比較表1!B8)</f>
        <v/>
      </c>
      <c r="C11" s="462"/>
      <c r="D11" s="462"/>
      <c r="E11" s="462"/>
      <c r="F11" s="462"/>
      <c r="G11" s="462"/>
      <c r="H11" s="462"/>
      <c r="I11" s="462"/>
      <c r="J11" s="462"/>
      <c r="K11" s="462"/>
      <c r="L11" s="462"/>
      <c r="M11" s="463"/>
    </row>
    <row r="12" spans="1:13" ht="24.95" customHeight="1" x14ac:dyDescent="0.15">
      <c r="A12" s="448" t="s">
        <v>83</v>
      </c>
      <c r="B12" s="467" t="s">
        <v>84</v>
      </c>
      <c r="C12" s="418" t="s">
        <v>85</v>
      </c>
      <c r="D12" s="453"/>
      <c r="E12" s="295"/>
      <c r="F12" s="418" t="s">
        <v>70</v>
      </c>
      <c r="G12" s="453"/>
      <c r="H12" s="453"/>
      <c r="I12" s="295"/>
      <c r="J12" s="227"/>
      <c r="K12" s="419" t="s">
        <v>104</v>
      </c>
      <c r="L12" s="419" t="s">
        <v>161</v>
      </c>
      <c r="M12" s="422" t="s">
        <v>64</v>
      </c>
    </row>
    <row r="13" spans="1:13" ht="24.95" customHeight="1" x14ac:dyDescent="0.15">
      <c r="A13" s="448"/>
      <c r="B13" s="471"/>
      <c r="C13" s="467" t="s">
        <v>123</v>
      </c>
      <c r="D13" s="422" t="s">
        <v>86</v>
      </c>
      <c r="E13" s="419" t="s">
        <v>99</v>
      </c>
      <c r="F13" s="467" t="s">
        <v>96</v>
      </c>
      <c r="G13" s="422" t="s">
        <v>86</v>
      </c>
      <c r="H13" s="467" t="s">
        <v>125</v>
      </c>
      <c r="I13" s="419" t="s">
        <v>99</v>
      </c>
      <c r="J13" s="419" t="s">
        <v>162</v>
      </c>
      <c r="K13" s="468"/>
      <c r="L13" s="468"/>
      <c r="M13" s="454"/>
    </row>
    <row r="14" spans="1:13" ht="24.95" customHeight="1" x14ac:dyDescent="0.15">
      <c r="A14" s="448"/>
      <c r="B14" s="473"/>
      <c r="C14" s="318"/>
      <c r="D14" s="291"/>
      <c r="E14" s="293"/>
      <c r="F14" s="318"/>
      <c r="G14" s="291"/>
      <c r="H14" s="318"/>
      <c r="I14" s="293"/>
      <c r="J14" s="493"/>
      <c r="K14" s="40" t="s">
        <v>227</v>
      </c>
      <c r="L14" s="40" t="s">
        <v>228</v>
      </c>
      <c r="M14" s="423"/>
    </row>
    <row r="15" spans="1:13" ht="14.65" customHeight="1" x14ac:dyDescent="0.15">
      <c r="A15" s="496" t="s">
        <v>360</v>
      </c>
      <c r="B15" s="496" t="s">
        <v>342</v>
      </c>
      <c r="C15" s="528">
        <v>13000</v>
      </c>
      <c r="D15" s="504">
        <v>8</v>
      </c>
      <c r="E15" s="426" t="s">
        <v>343</v>
      </c>
      <c r="F15" s="502">
        <v>253000</v>
      </c>
      <c r="G15" s="504">
        <v>18</v>
      </c>
      <c r="H15" s="506">
        <f>IF(G15="","",ROUND(ABS(F15)/ABS(G15),-2))</f>
        <v>14100</v>
      </c>
      <c r="I15" s="426" t="s">
        <v>343</v>
      </c>
      <c r="J15" s="508"/>
      <c r="K15" s="394">
        <f>IF(H15="","",ROUND(ABS(H15)/ABS(C15),3))</f>
        <v>1.085</v>
      </c>
      <c r="L15" s="394" t="e">
        <f>IF(G15="","",ROUND(H15/J15,3))</f>
        <v>#DIV/0!</v>
      </c>
      <c r="M15" s="494"/>
    </row>
    <row r="16" spans="1:13" ht="14.65" customHeight="1" x14ac:dyDescent="0.15">
      <c r="A16" s="497"/>
      <c r="B16" s="497"/>
      <c r="C16" s="529"/>
      <c r="D16" s="505"/>
      <c r="E16" s="427"/>
      <c r="F16" s="503"/>
      <c r="G16" s="505"/>
      <c r="H16" s="507"/>
      <c r="I16" s="427"/>
      <c r="J16" s="509"/>
      <c r="K16" s="395"/>
      <c r="L16" s="395"/>
      <c r="M16" s="495"/>
    </row>
    <row r="17" spans="1:13" ht="14.65" customHeight="1" x14ac:dyDescent="0.15">
      <c r="A17" s="496"/>
      <c r="B17" s="496" t="s">
        <v>344</v>
      </c>
      <c r="C17" s="528">
        <v>18000</v>
      </c>
      <c r="D17" s="504">
        <v>2</v>
      </c>
      <c r="E17" s="426" t="s">
        <v>343</v>
      </c>
      <c r="F17" s="502">
        <v>55300</v>
      </c>
      <c r="G17" s="504">
        <v>3</v>
      </c>
      <c r="H17" s="506">
        <f>IF(G17="","",ROUND(ABS(F17)/ABS(G17),-2))</f>
        <v>18400</v>
      </c>
      <c r="I17" s="426" t="s">
        <v>343</v>
      </c>
      <c r="J17" s="508"/>
      <c r="K17" s="394">
        <f>IF(H17="","",ROUND(ABS(H17)/ABS(C17),3))</f>
        <v>1.022</v>
      </c>
      <c r="L17" s="394" t="str">
        <f>IF(J17="","",ROUND(H17/J17,3))</f>
        <v/>
      </c>
      <c r="M17" s="494"/>
    </row>
    <row r="18" spans="1:13" ht="14.65" customHeight="1" x14ac:dyDescent="0.15">
      <c r="A18" s="497"/>
      <c r="B18" s="497"/>
      <c r="C18" s="529"/>
      <c r="D18" s="505"/>
      <c r="E18" s="427"/>
      <c r="F18" s="503"/>
      <c r="G18" s="505"/>
      <c r="H18" s="507"/>
      <c r="I18" s="427"/>
      <c r="J18" s="509"/>
      <c r="K18" s="395"/>
      <c r="L18" s="395"/>
      <c r="M18" s="495"/>
    </row>
    <row r="19" spans="1:13" ht="14.65" customHeight="1" x14ac:dyDescent="0.15">
      <c r="A19" s="496" t="s">
        <v>350</v>
      </c>
      <c r="B19" s="496" t="s">
        <v>355</v>
      </c>
      <c r="C19" s="398">
        <v>13000</v>
      </c>
      <c r="D19" s="526">
        <v>5</v>
      </c>
      <c r="E19" s="426" t="s">
        <v>359</v>
      </c>
      <c r="F19" s="398"/>
      <c r="G19" s="526"/>
      <c r="H19" s="506" t="str">
        <f>IF(G19="","",ROUND(ABS(F19)/ABS(G19),-2))</f>
        <v/>
      </c>
      <c r="I19" s="426" t="s">
        <v>343</v>
      </c>
      <c r="J19" s="508"/>
      <c r="K19" s="394" t="str">
        <f>IF(H19="","",ROUND(ABS(H19)/ABS(C19),3))</f>
        <v/>
      </c>
      <c r="L19" s="394" t="str">
        <f>IF(J19="","",ROUND(H19/J19,3))</f>
        <v/>
      </c>
      <c r="M19" s="494" t="s">
        <v>365</v>
      </c>
    </row>
    <row r="20" spans="1:13" ht="14.65" customHeight="1" x14ac:dyDescent="0.15">
      <c r="A20" s="497"/>
      <c r="B20" s="497"/>
      <c r="C20" s="399"/>
      <c r="D20" s="527"/>
      <c r="E20" s="427"/>
      <c r="F20" s="399"/>
      <c r="G20" s="527"/>
      <c r="H20" s="507"/>
      <c r="I20" s="427"/>
      <c r="J20" s="509"/>
      <c r="K20" s="395"/>
      <c r="L20" s="395"/>
      <c r="M20" s="495"/>
    </row>
    <row r="21" spans="1:13" ht="14.65" customHeight="1" x14ac:dyDescent="0.15">
      <c r="A21" s="496"/>
      <c r="B21" s="496" t="s">
        <v>354</v>
      </c>
      <c r="C21" s="398">
        <v>18000</v>
      </c>
      <c r="D21" s="526">
        <v>1</v>
      </c>
      <c r="E21" s="426" t="s">
        <v>359</v>
      </c>
      <c r="F21" s="398"/>
      <c r="G21" s="526"/>
      <c r="H21" s="506" t="str">
        <f>IF(G21="","",ROUND(ABS(F21)/ABS(G21),-2))</f>
        <v/>
      </c>
      <c r="I21" s="426" t="s">
        <v>343</v>
      </c>
      <c r="J21" s="508"/>
      <c r="K21" s="394" t="str">
        <f>IF(H21="","",ROUND(ABS(H21)/ABS(C21),3))</f>
        <v/>
      </c>
      <c r="L21" s="394" t="str">
        <f>IF(J21="","",ROUND(H21/J21,3))</f>
        <v/>
      </c>
      <c r="M21" s="494" t="s">
        <v>365</v>
      </c>
    </row>
    <row r="22" spans="1:13" ht="14.65" customHeight="1" x14ac:dyDescent="0.15">
      <c r="A22" s="497"/>
      <c r="B22" s="497"/>
      <c r="C22" s="399"/>
      <c r="D22" s="527"/>
      <c r="E22" s="427"/>
      <c r="F22" s="399"/>
      <c r="G22" s="527"/>
      <c r="H22" s="507"/>
      <c r="I22" s="427"/>
      <c r="J22" s="509"/>
      <c r="K22" s="395"/>
      <c r="L22" s="395"/>
      <c r="M22" s="495"/>
    </row>
    <row r="23" spans="1:13" ht="14.65" customHeight="1" x14ac:dyDescent="0.15">
      <c r="A23" s="496" t="s">
        <v>358</v>
      </c>
      <c r="B23" s="496" t="s">
        <v>355</v>
      </c>
      <c r="C23" s="398">
        <v>15000</v>
      </c>
      <c r="D23" s="526">
        <v>15</v>
      </c>
      <c r="E23" s="426" t="s">
        <v>346</v>
      </c>
      <c r="F23" s="398">
        <v>145200</v>
      </c>
      <c r="G23" s="526">
        <v>9</v>
      </c>
      <c r="H23" s="506">
        <f>IF(G23="","",ROUND(ABS(F23)/ABS(G23),-2))</f>
        <v>16100</v>
      </c>
      <c r="I23" s="426" t="s">
        <v>346</v>
      </c>
      <c r="J23" s="508"/>
      <c r="K23" s="394">
        <f>IF(H23="","",ROUND(ABS(H23)/ABS(C23),3))</f>
        <v>1.073</v>
      </c>
      <c r="L23" s="394" t="str">
        <f>IF(J23="","",ROUND(H23/J23,3))</f>
        <v/>
      </c>
      <c r="M23" s="494"/>
    </row>
    <row r="24" spans="1:13" ht="14.65" customHeight="1" x14ac:dyDescent="0.15">
      <c r="A24" s="497"/>
      <c r="B24" s="497"/>
      <c r="C24" s="399"/>
      <c r="D24" s="527"/>
      <c r="E24" s="427"/>
      <c r="F24" s="399"/>
      <c r="G24" s="527"/>
      <c r="H24" s="507"/>
      <c r="I24" s="427"/>
      <c r="J24" s="509"/>
      <c r="K24" s="395"/>
      <c r="L24" s="395"/>
      <c r="M24" s="495"/>
    </row>
    <row r="25" spans="1:13" ht="14.65" customHeight="1" x14ac:dyDescent="0.15">
      <c r="A25" s="496"/>
      <c r="B25" s="496" t="s">
        <v>354</v>
      </c>
      <c r="C25" s="398">
        <v>21000</v>
      </c>
      <c r="D25" s="526">
        <v>3</v>
      </c>
      <c r="E25" s="426" t="s">
        <v>346</v>
      </c>
      <c r="F25" s="398">
        <v>68000</v>
      </c>
      <c r="G25" s="526">
        <v>3</v>
      </c>
      <c r="H25" s="506">
        <f>IF(G25="","",ROUND(ABS(F25)/ABS(G25),-2))</f>
        <v>22700</v>
      </c>
      <c r="I25" s="426" t="s">
        <v>346</v>
      </c>
      <c r="J25" s="508"/>
      <c r="K25" s="394">
        <f>IF(H25="","",ROUND(ABS(H25)/ABS(C25),3))</f>
        <v>1.081</v>
      </c>
      <c r="L25" s="394" t="str">
        <f>IF(J25="","",ROUND(H25/J25,3))</f>
        <v/>
      </c>
      <c r="M25" s="494"/>
    </row>
    <row r="26" spans="1:13" ht="14.65" customHeight="1" x14ac:dyDescent="0.15">
      <c r="A26" s="497"/>
      <c r="B26" s="497"/>
      <c r="C26" s="399"/>
      <c r="D26" s="527"/>
      <c r="E26" s="427"/>
      <c r="F26" s="399"/>
      <c r="G26" s="527"/>
      <c r="H26" s="507"/>
      <c r="I26" s="427"/>
      <c r="J26" s="509"/>
      <c r="K26" s="395"/>
      <c r="L26" s="395"/>
      <c r="M26" s="495"/>
    </row>
    <row r="27" spans="1:13" ht="14.65" customHeight="1" x14ac:dyDescent="0.15">
      <c r="A27" s="496"/>
      <c r="B27" s="496" t="s">
        <v>355</v>
      </c>
      <c r="C27" s="398"/>
      <c r="D27" s="526"/>
      <c r="E27" s="426"/>
      <c r="F27" s="398">
        <v>118000</v>
      </c>
      <c r="G27" s="526">
        <v>8</v>
      </c>
      <c r="H27" s="506">
        <f>IF(G27="","",ROUND(ABS(F27)/ABS(G27),-2))</f>
        <v>14800</v>
      </c>
      <c r="I27" s="426" t="s">
        <v>362</v>
      </c>
      <c r="J27" s="508"/>
      <c r="K27" s="394" t="e">
        <f>IF(H27="","",ROUND(ABS(H27)/ABS(C27),3))</f>
        <v>#DIV/0!</v>
      </c>
      <c r="L27" s="394" t="str">
        <f>IF(J27="","",ROUND(H27/J27,3))</f>
        <v/>
      </c>
      <c r="M27" s="494"/>
    </row>
    <row r="28" spans="1:13" ht="14.65" customHeight="1" x14ac:dyDescent="0.15">
      <c r="A28" s="497"/>
      <c r="B28" s="497"/>
      <c r="C28" s="399"/>
      <c r="D28" s="527"/>
      <c r="E28" s="427"/>
      <c r="F28" s="399"/>
      <c r="G28" s="527"/>
      <c r="H28" s="507"/>
      <c r="I28" s="427"/>
      <c r="J28" s="509"/>
      <c r="K28" s="395"/>
      <c r="L28" s="395"/>
      <c r="M28" s="495"/>
    </row>
    <row r="29" spans="1:13" ht="14.65" customHeight="1" x14ac:dyDescent="0.15">
      <c r="A29" s="496" t="s">
        <v>357</v>
      </c>
      <c r="B29" s="496" t="s">
        <v>355</v>
      </c>
      <c r="C29" s="398"/>
      <c r="D29" s="526"/>
      <c r="E29" s="426"/>
      <c r="F29" s="398">
        <v>74200</v>
      </c>
      <c r="G29" s="526">
        <v>5</v>
      </c>
      <c r="H29" s="506">
        <f>IF(G29="","",ROUND(ABS(F29)/ABS(G29),-2))</f>
        <v>14800</v>
      </c>
      <c r="I29" s="426" t="s">
        <v>349</v>
      </c>
      <c r="J29" s="508"/>
      <c r="K29" s="394" t="e">
        <f>IF(H29="","",ROUND(ABS(H29)/ABS(C29),3))</f>
        <v>#DIV/0!</v>
      </c>
      <c r="L29" s="394" t="str">
        <f>IF(J29="","",ROUND(H29/J29,3))</f>
        <v/>
      </c>
      <c r="M29" s="494" t="s">
        <v>364</v>
      </c>
    </row>
    <row r="30" spans="1:13" ht="14.65" customHeight="1" x14ac:dyDescent="0.15">
      <c r="A30" s="497"/>
      <c r="B30" s="497"/>
      <c r="C30" s="399"/>
      <c r="D30" s="527"/>
      <c r="E30" s="427"/>
      <c r="F30" s="399"/>
      <c r="G30" s="527"/>
      <c r="H30" s="507"/>
      <c r="I30" s="427"/>
      <c r="J30" s="509"/>
      <c r="K30" s="395"/>
      <c r="L30" s="395"/>
      <c r="M30" s="495"/>
    </row>
    <row r="31" spans="1:13" ht="14.65" customHeight="1" x14ac:dyDescent="0.15">
      <c r="A31" s="496"/>
      <c r="B31" s="496" t="s">
        <v>354</v>
      </c>
      <c r="C31" s="398"/>
      <c r="D31" s="526"/>
      <c r="E31" s="426"/>
      <c r="F31" s="398">
        <v>38000</v>
      </c>
      <c r="G31" s="526">
        <v>2</v>
      </c>
      <c r="H31" s="506">
        <f>IF(G31="","",ROUND(ABS(F31)/ABS(G31),-2))</f>
        <v>19000</v>
      </c>
      <c r="I31" s="426" t="s">
        <v>349</v>
      </c>
      <c r="J31" s="508"/>
      <c r="K31" s="394" t="e">
        <f>IF(H31="","",ROUND(ABS(H31)/ABS(C31),3))</f>
        <v>#DIV/0!</v>
      </c>
      <c r="L31" s="394" t="str">
        <f>IF(J31="","",ROUND(H31/J31,3))</f>
        <v/>
      </c>
      <c r="M31" s="494" t="s">
        <v>364</v>
      </c>
    </row>
    <row r="32" spans="1:13" ht="14.65" customHeight="1" x14ac:dyDescent="0.15">
      <c r="A32" s="497"/>
      <c r="B32" s="497"/>
      <c r="C32" s="399"/>
      <c r="D32" s="527"/>
      <c r="E32" s="427"/>
      <c r="F32" s="399"/>
      <c r="G32" s="527"/>
      <c r="H32" s="507"/>
      <c r="I32" s="427"/>
      <c r="J32" s="509"/>
      <c r="K32" s="395"/>
      <c r="L32" s="395"/>
      <c r="M32" s="495"/>
    </row>
    <row r="33" spans="1:13" ht="14.65" customHeight="1" x14ac:dyDescent="0.15">
      <c r="A33" s="496" t="s">
        <v>356</v>
      </c>
      <c r="B33" s="496" t="s">
        <v>355</v>
      </c>
      <c r="C33" s="398">
        <v>14500</v>
      </c>
      <c r="D33" s="526">
        <v>8</v>
      </c>
      <c r="E33" s="426" t="s">
        <v>347</v>
      </c>
      <c r="F33" s="398">
        <v>138000</v>
      </c>
      <c r="G33" s="526">
        <v>9</v>
      </c>
      <c r="H33" s="506">
        <f>IF(G33="","",ROUND(ABS(F33)/ABS(G33),-2))</f>
        <v>15300</v>
      </c>
      <c r="I33" s="426" t="s">
        <v>361</v>
      </c>
      <c r="J33" s="508"/>
      <c r="K33" s="394">
        <f>IF(H33="","",ROUND(ABS(H33)/ABS(C33),3))</f>
        <v>1.0549999999999999</v>
      </c>
      <c r="L33" s="394" t="str">
        <f>IF(J33="","",ROUND(H33/J33,3))</f>
        <v/>
      </c>
      <c r="M33" s="494" t="s">
        <v>363</v>
      </c>
    </row>
    <row r="34" spans="1:13" ht="14.65" customHeight="1" x14ac:dyDescent="0.15">
      <c r="A34" s="497"/>
      <c r="B34" s="497"/>
      <c r="C34" s="399"/>
      <c r="D34" s="527"/>
      <c r="E34" s="427"/>
      <c r="F34" s="399"/>
      <c r="G34" s="527"/>
      <c r="H34" s="507"/>
      <c r="I34" s="427"/>
      <c r="J34" s="509"/>
      <c r="K34" s="395"/>
      <c r="L34" s="395"/>
      <c r="M34" s="495"/>
    </row>
    <row r="35" spans="1:13" ht="14.65" customHeight="1" x14ac:dyDescent="0.15">
      <c r="A35" s="496"/>
      <c r="B35" s="496" t="s">
        <v>354</v>
      </c>
      <c r="C35" s="398">
        <v>22000</v>
      </c>
      <c r="D35" s="526">
        <v>3</v>
      </c>
      <c r="E35" s="426" t="s">
        <v>347</v>
      </c>
      <c r="F35" s="398">
        <v>62000</v>
      </c>
      <c r="G35" s="526">
        <v>3</v>
      </c>
      <c r="H35" s="506">
        <f>IF(G35="","",ROUND(ABS(F35)/ABS(G35),-2))</f>
        <v>20700</v>
      </c>
      <c r="I35" s="426" t="s">
        <v>361</v>
      </c>
      <c r="J35" s="508"/>
      <c r="K35" s="394">
        <f>IF(H35="","",ROUND(ABS(H35)/ABS(C35),3))</f>
        <v>0.94099999999999995</v>
      </c>
      <c r="L35" s="394" t="str">
        <f>IF(J35="","",ROUND(H35/J35,3))</f>
        <v/>
      </c>
      <c r="M35" s="494" t="s">
        <v>363</v>
      </c>
    </row>
    <row r="36" spans="1:13" ht="14.65" customHeight="1" x14ac:dyDescent="0.15">
      <c r="A36" s="497"/>
      <c r="B36" s="497"/>
      <c r="C36" s="399"/>
      <c r="D36" s="527"/>
      <c r="E36" s="427"/>
      <c r="F36" s="399"/>
      <c r="G36" s="527"/>
      <c r="H36" s="507"/>
      <c r="I36" s="427"/>
      <c r="J36" s="509"/>
      <c r="K36" s="395"/>
      <c r="L36" s="395"/>
      <c r="M36" s="495"/>
    </row>
    <row r="37" spans="1:13" ht="14.65" customHeight="1" x14ac:dyDescent="0.15">
      <c r="A37" s="496" t="s">
        <v>353</v>
      </c>
      <c r="B37" s="496" t="s">
        <v>352</v>
      </c>
      <c r="C37" s="398">
        <v>15000</v>
      </c>
      <c r="D37" s="526">
        <v>22</v>
      </c>
      <c r="E37" s="426" t="s">
        <v>351</v>
      </c>
      <c r="F37" s="398">
        <v>300000</v>
      </c>
      <c r="G37" s="526">
        <v>25</v>
      </c>
      <c r="H37" s="506">
        <f>IF(G37="","",ROUND(ABS(F37)/ABS(G37),-2))</f>
        <v>12000</v>
      </c>
      <c r="I37" s="426" t="s">
        <v>351</v>
      </c>
      <c r="J37" s="508"/>
      <c r="K37" s="394">
        <f>IF(H37="","",ROUND(ABS(H37)/ABS(C37),3))</f>
        <v>0.8</v>
      </c>
      <c r="L37" s="394" t="str">
        <f>IF(J37="","",ROUND(H37/J37,3))</f>
        <v/>
      </c>
      <c r="M37" s="494"/>
    </row>
    <row r="38" spans="1:13" ht="14.65" customHeight="1" x14ac:dyDescent="0.15">
      <c r="A38" s="497"/>
      <c r="B38" s="497"/>
      <c r="C38" s="399"/>
      <c r="D38" s="527"/>
      <c r="E38" s="427"/>
      <c r="F38" s="399"/>
      <c r="G38" s="527"/>
      <c r="H38" s="507"/>
      <c r="I38" s="427"/>
      <c r="J38" s="509"/>
      <c r="K38" s="395"/>
      <c r="L38" s="395"/>
      <c r="M38" s="495"/>
    </row>
    <row r="39" spans="1:13" ht="14.65" customHeight="1" x14ac:dyDescent="0.15">
      <c r="A39" s="496"/>
      <c r="B39" s="496"/>
      <c r="C39" s="528"/>
      <c r="D39" s="500"/>
      <c r="E39" s="426"/>
      <c r="F39" s="528"/>
      <c r="G39" s="504"/>
      <c r="H39" s="506" t="str">
        <f>IF(G39="","",ROUND(ABS(F39)/ABS(G39),-2))</f>
        <v/>
      </c>
      <c r="I39" s="426"/>
      <c r="J39" s="508"/>
      <c r="K39" s="394" t="str">
        <f>IF(H39="","",ROUND(ABS(H39)/ABS(C39),3))</f>
        <v/>
      </c>
      <c r="L39" s="394" t="str">
        <f>IF(J39="","",ROUND(H39/J39,3))</f>
        <v/>
      </c>
      <c r="M39" s="494"/>
    </row>
    <row r="40" spans="1:13" ht="14.65" customHeight="1" x14ac:dyDescent="0.15">
      <c r="A40" s="497"/>
      <c r="B40" s="497"/>
      <c r="C40" s="529"/>
      <c r="D40" s="501"/>
      <c r="E40" s="427"/>
      <c r="F40" s="529"/>
      <c r="G40" s="505"/>
      <c r="H40" s="507"/>
      <c r="I40" s="427"/>
      <c r="J40" s="509"/>
      <c r="K40" s="395"/>
      <c r="L40" s="395"/>
      <c r="M40" s="495"/>
    </row>
    <row r="41" spans="1:13" ht="14.65" customHeight="1" x14ac:dyDescent="0.15">
      <c r="A41" s="496"/>
      <c r="B41" s="496"/>
      <c r="C41" s="528"/>
      <c r="D41" s="500"/>
      <c r="E41" s="426"/>
      <c r="F41" s="528"/>
      <c r="G41" s="504"/>
      <c r="H41" s="506" t="str">
        <f>IF(G41="","",ROUND(ABS(F41)/ABS(G41),-2))</f>
        <v/>
      </c>
      <c r="I41" s="426"/>
      <c r="J41" s="508"/>
      <c r="K41" s="394" t="str">
        <f>IF(H41="","",ROUND(ABS(H41)/ABS(C41),3))</f>
        <v/>
      </c>
      <c r="L41" s="394" t="str">
        <f>IF(J41="","",ROUND(H41/J41,3))</f>
        <v/>
      </c>
      <c r="M41" s="494"/>
    </row>
    <row r="42" spans="1:13" ht="14.65" customHeight="1" x14ac:dyDescent="0.15">
      <c r="A42" s="497"/>
      <c r="B42" s="497"/>
      <c r="C42" s="529"/>
      <c r="D42" s="501"/>
      <c r="E42" s="427"/>
      <c r="F42" s="529"/>
      <c r="G42" s="505"/>
      <c r="H42" s="507"/>
      <c r="I42" s="427"/>
      <c r="J42" s="509"/>
      <c r="K42" s="395"/>
      <c r="L42" s="395"/>
      <c r="M42" s="495"/>
    </row>
    <row r="43" spans="1:13" ht="14.65" customHeight="1" x14ac:dyDescent="0.15">
      <c r="A43" s="496"/>
      <c r="B43" s="496"/>
      <c r="C43" s="528"/>
      <c r="D43" s="500"/>
      <c r="E43" s="426"/>
      <c r="F43" s="528"/>
      <c r="G43" s="504"/>
      <c r="H43" s="506" t="str">
        <f>IF(G43="","",ROUND(ABS(F43)/ABS(G43),-2))</f>
        <v/>
      </c>
      <c r="I43" s="426"/>
      <c r="J43" s="508"/>
      <c r="K43" s="394" t="str">
        <f>IF(H43="","",ROUND(ABS(H43)/ABS(C43),3))</f>
        <v/>
      </c>
      <c r="L43" s="394" t="str">
        <f>IF(J43="","",ROUND(H43/J43,3))</f>
        <v/>
      </c>
      <c r="M43" s="494"/>
    </row>
    <row r="44" spans="1:13" ht="14.65" customHeight="1" x14ac:dyDescent="0.15">
      <c r="A44" s="497"/>
      <c r="B44" s="497"/>
      <c r="C44" s="529"/>
      <c r="D44" s="501"/>
      <c r="E44" s="427"/>
      <c r="F44" s="529"/>
      <c r="G44" s="505"/>
      <c r="H44" s="507"/>
      <c r="I44" s="427"/>
      <c r="J44" s="509"/>
      <c r="K44" s="395"/>
      <c r="L44" s="395"/>
      <c r="M44" s="495"/>
    </row>
    <row r="45" spans="1:13" ht="14.65" customHeight="1" x14ac:dyDescent="0.15">
      <c r="A45" s="496"/>
      <c r="B45" s="496"/>
      <c r="C45" s="528"/>
      <c r="D45" s="500"/>
      <c r="E45" s="426"/>
      <c r="F45" s="528"/>
      <c r="G45" s="504"/>
      <c r="H45" s="506" t="str">
        <f>IF(G45="","",ROUND(ABS(F45)/ABS(G45),-2))</f>
        <v/>
      </c>
      <c r="I45" s="426"/>
      <c r="J45" s="508"/>
      <c r="K45" s="394" t="str">
        <f>IF(H45="","",ROUND(ABS(H45)/ABS(C45),3))</f>
        <v/>
      </c>
      <c r="L45" s="394" t="str">
        <f>IF(J45="","",ROUND(H45/J45,3))</f>
        <v/>
      </c>
      <c r="M45" s="494"/>
    </row>
    <row r="46" spans="1:13" ht="14.65" customHeight="1" x14ac:dyDescent="0.15">
      <c r="A46" s="497"/>
      <c r="B46" s="497"/>
      <c r="C46" s="529"/>
      <c r="D46" s="501"/>
      <c r="E46" s="427"/>
      <c r="F46" s="529"/>
      <c r="G46" s="505"/>
      <c r="H46" s="507"/>
      <c r="I46" s="427"/>
      <c r="J46" s="509"/>
      <c r="K46" s="395"/>
      <c r="L46" s="395"/>
      <c r="M46" s="495"/>
    </row>
    <row r="47" spans="1:13" ht="14.65" customHeight="1" x14ac:dyDescent="0.15">
      <c r="A47" s="436" t="s">
        <v>106</v>
      </c>
      <c r="B47" s="516"/>
      <c r="C47" s="518"/>
      <c r="D47" s="520"/>
      <c r="E47" s="436"/>
      <c r="F47" s="522">
        <f>IF(SUM(F15:F46)=0,"",SUM(F15:F46))</f>
        <v>1251700</v>
      </c>
      <c r="G47" s="522">
        <f>IF(SUM(G15:G46)=0,"",SUM(G15:G46))</f>
        <v>85</v>
      </c>
      <c r="H47" s="524"/>
      <c r="I47" s="436"/>
      <c r="J47" s="510"/>
      <c r="K47" s="512" t="str">
        <f>IF(H47="","",ROUND(ABS(H47)/ABS(C47),3))</f>
        <v/>
      </c>
      <c r="L47" s="512" t="str">
        <f>IF(J47="","",ROUND(H47/J47,3))</f>
        <v/>
      </c>
      <c r="M47" s="514"/>
    </row>
    <row r="48" spans="1:13" ht="14.65" customHeight="1" x14ac:dyDescent="0.15">
      <c r="A48" s="437"/>
      <c r="B48" s="517"/>
      <c r="C48" s="519"/>
      <c r="D48" s="521"/>
      <c r="E48" s="437"/>
      <c r="F48" s="523"/>
      <c r="G48" s="523"/>
      <c r="H48" s="525"/>
      <c r="I48" s="437"/>
      <c r="J48" s="511"/>
      <c r="K48" s="513"/>
      <c r="L48" s="513"/>
      <c r="M48" s="515"/>
    </row>
  </sheetData>
  <mergeCells count="244">
    <mergeCell ref="J47:J48"/>
    <mergeCell ref="K47:K48"/>
    <mergeCell ref="L47:L48"/>
    <mergeCell ref="M47:M48"/>
    <mergeCell ref="M45:M46"/>
    <mergeCell ref="A47:A48"/>
    <mergeCell ref="B47:B48"/>
    <mergeCell ref="C47:C48"/>
    <mergeCell ref="D47:D48"/>
    <mergeCell ref="E47:E48"/>
    <mergeCell ref="F47:F48"/>
    <mergeCell ref="G47:G48"/>
    <mergeCell ref="H47:H48"/>
    <mergeCell ref="I47:I48"/>
    <mergeCell ref="G45:G46"/>
    <mergeCell ref="H45:H46"/>
    <mergeCell ref="I45:I46"/>
    <mergeCell ref="J45:J46"/>
    <mergeCell ref="K45:K46"/>
    <mergeCell ref="L45:L46"/>
    <mergeCell ref="J43:J44"/>
    <mergeCell ref="K43:K44"/>
    <mergeCell ref="L43:L44"/>
    <mergeCell ref="M43:M44"/>
    <mergeCell ref="A45:A46"/>
    <mergeCell ref="B45:B46"/>
    <mergeCell ref="C45:C46"/>
    <mergeCell ref="D45:D46"/>
    <mergeCell ref="E45:E46"/>
    <mergeCell ref="F45:F46"/>
    <mergeCell ref="A43:A44"/>
    <mergeCell ref="B43:B44"/>
    <mergeCell ref="C43:C44"/>
    <mergeCell ref="D43:D44"/>
    <mergeCell ref="E43:E44"/>
    <mergeCell ref="F43:F44"/>
    <mergeCell ref="G43:G44"/>
    <mergeCell ref="H43:H44"/>
    <mergeCell ref="I43:I44"/>
    <mergeCell ref="J39:J40"/>
    <mergeCell ref="K39:K40"/>
    <mergeCell ref="L39:L40"/>
    <mergeCell ref="M39:M40"/>
    <mergeCell ref="A41:A42"/>
    <mergeCell ref="B41:B42"/>
    <mergeCell ref="C41:C42"/>
    <mergeCell ref="D41:D42"/>
    <mergeCell ref="E41:E42"/>
    <mergeCell ref="F41:F42"/>
    <mergeCell ref="M41:M42"/>
    <mergeCell ref="G41:G42"/>
    <mergeCell ref="H41:H42"/>
    <mergeCell ref="I41:I42"/>
    <mergeCell ref="J41:J42"/>
    <mergeCell ref="K41:K42"/>
    <mergeCell ref="L41:L42"/>
    <mergeCell ref="A39:A40"/>
    <mergeCell ref="B39:B40"/>
    <mergeCell ref="C39:C40"/>
    <mergeCell ref="D39:D40"/>
    <mergeCell ref="E39:E40"/>
    <mergeCell ref="F39:F40"/>
    <mergeCell ref="G39:G40"/>
    <mergeCell ref="H39:H40"/>
    <mergeCell ref="I39:I40"/>
    <mergeCell ref="J35:J36"/>
    <mergeCell ref="K35:K36"/>
    <mergeCell ref="L35:L36"/>
    <mergeCell ref="M35:M36"/>
    <mergeCell ref="A37:A38"/>
    <mergeCell ref="B37:B38"/>
    <mergeCell ref="C37:C38"/>
    <mergeCell ref="D37:D38"/>
    <mergeCell ref="E37:E38"/>
    <mergeCell ref="F37:F38"/>
    <mergeCell ref="M37:M38"/>
    <mergeCell ref="G37:G38"/>
    <mergeCell ref="H37:H38"/>
    <mergeCell ref="I37:I38"/>
    <mergeCell ref="J37:J38"/>
    <mergeCell ref="K37:K38"/>
    <mergeCell ref="L37:L38"/>
    <mergeCell ref="A35:A36"/>
    <mergeCell ref="B35:B36"/>
    <mergeCell ref="C35:C36"/>
    <mergeCell ref="D35:D36"/>
    <mergeCell ref="E35:E36"/>
    <mergeCell ref="F35:F36"/>
    <mergeCell ref="G35:G36"/>
    <mergeCell ref="H35:H36"/>
    <mergeCell ref="I35:I36"/>
    <mergeCell ref="J21:J22"/>
    <mergeCell ref="K21:K22"/>
    <mergeCell ref="L21:L22"/>
    <mergeCell ref="M21:M22"/>
    <mergeCell ref="A23:A24"/>
    <mergeCell ref="B23:B24"/>
    <mergeCell ref="C23:C24"/>
    <mergeCell ref="D23:D24"/>
    <mergeCell ref="E23:E24"/>
    <mergeCell ref="F23:F24"/>
    <mergeCell ref="M23:M24"/>
    <mergeCell ref="G23:G24"/>
    <mergeCell ref="H23:H24"/>
    <mergeCell ref="I23:I24"/>
    <mergeCell ref="J23:J24"/>
    <mergeCell ref="K23:K24"/>
    <mergeCell ref="L23:L24"/>
    <mergeCell ref="A21:A22"/>
    <mergeCell ref="B21:B22"/>
    <mergeCell ref="C21:C22"/>
    <mergeCell ref="L17:L18"/>
    <mergeCell ref="M17:M18"/>
    <mergeCell ref="A19:A20"/>
    <mergeCell ref="B19:B20"/>
    <mergeCell ref="C19:C20"/>
    <mergeCell ref="D19:D20"/>
    <mergeCell ref="E19:E20"/>
    <mergeCell ref="F19:F20"/>
    <mergeCell ref="M19:M20"/>
    <mergeCell ref="G19:G20"/>
    <mergeCell ref="H19:H20"/>
    <mergeCell ref="I19:I20"/>
    <mergeCell ref="J19:J20"/>
    <mergeCell ref="K19:K20"/>
    <mergeCell ref="L19:L20"/>
    <mergeCell ref="B15:B16"/>
    <mergeCell ref="C15:C16"/>
    <mergeCell ref="D15:D16"/>
    <mergeCell ref="E15:E16"/>
    <mergeCell ref="F15:F16"/>
    <mergeCell ref="J17:J18"/>
    <mergeCell ref="K17:K18"/>
    <mergeCell ref="D21:D22"/>
    <mergeCell ref="E21:E22"/>
    <mergeCell ref="F21:F22"/>
    <mergeCell ref="G21:G22"/>
    <mergeCell ref="H21:H22"/>
    <mergeCell ref="I21:I22"/>
    <mergeCell ref="C12:E12"/>
    <mergeCell ref="F12:I12"/>
    <mergeCell ref="K12:K13"/>
    <mergeCell ref="L12:L13"/>
    <mergeCell ref="M12:M14"/>
    <mergeCell ref="C13:C14"/>
    <mergeCell ref="D13:D14"/>
    <mergeCell ref="M15:M16"/>
    <mergeCell ref="A17:A18"/>
    <mergeCell ref="B17:B18"/>
    <mergeCell ref="C17:C18"/>
    <mergeCell ref="D17:D18"/>
    <mergeCell ref="E17:E18"/>
    <mergeCell ref="F17:F18"/>
    <mergeCell ref="G17:G18"/>
    <mergeCell ref="H17:H18"/>
    <mergeCell ref="I17:I18"/>
    <mergeCell ref="G15:G16"/>
    <mergeCell ref="H15:H16"/>
    <mergeCell ref="I15:I16"/>
    <mergeCell ref="J15:J16"/>
    <mergeCell ref="K15:K16"/>
    <mergeCell ref="L15:L16"/>
    <mergeCell ref="A15:A16"/>
    <mergeCell ref="J27:J28"/>
    <mergeCell ref="K27:K28"/>
    <mergeCell ref="L27:L28"/>
    <mergeCell ref="M27:M28"/>
    <mergeCell ref="F25:F26"/>
    <mergeCell ref="G25:G26"/>
    <mergeCell ref="H25:H26"/>
    <mergeCell ref="I25:I26"/>
    <mergeCell ref="A4:A9"/>
    <mergeCell ref="B4:M4"/>
    <mergeCell ref="B5:M5"/>
    <mergeCell ref="B6:M6"/>
    <mergeCell ref="B7:M7"/>
    <mergeCell ref="B8:M8"/>
    <mergeCell ref="B9:M9"/>
    <mergeCell ref="E13:E14"/>
    <mergeCell ref="F13:F14"/>
    <mergeCell ref="G13:G14"/>
    <mergeCell ref="H13:H14"/>
    <mergeCell ref="I13:I14"/>
    <mergeCell ref="J13:J14"/>
    <mergeCell ref="B11:M11"/>
    <mergeCell ref="A12:A14"/>
    <mergeCell ref="B12:B14"/>
    <mergeCell ref="H29:H30"/>
    <mergeCell ref="I29:I30"/>
    <mergeCell ref="A27:A28"/>
    <mergeCell ref="B27:B28"/>
    <mergeCell ref="C27:C28"/>
    <mergeCell ref="D27:D28"/>
    <mergeCell ref="E27:E28"/>
    <mergeCell ref="F27:F28"/>
    <mergeCell ref="G27:G28"/>
    <mergeCell ref="H27:H28"/>
    <mergeCell ref="I27:I28"/>
    <mergeCell ref="J29:J30"/>
    <mergeCell ref="K29:K30"/>
    <mergeCell ref="L29:L30"/>
    <mergeCell ref="M29:M30"/>
    <mergeCell ref="A31:A32"/>
    <mergeCell ref="B31:B32"/>
    <mergeCell ref="C31:C32"/>
    <mergeCell ref="D31:D32"/>
    <mergeCell ref="E31:E32"/>
    <mergeCell ref="F31:F32"/>
    <mergeCell ref="G31:G32"/>
    <mergeCell ref="H31:H32"/>
    <mergeCell ref="I31:I32"/>
    <mergeCell ref="J31:J32"/>
    <mergeCell ref="K31:K32"/>
    <mergeCell ref="L31:L32"/>
    <mergeCell ref="M31:M32"/>
    <mergeCell ref="A29:A30"/>
    <mergeCell ref="B29:B30"/>
    <mergeCell ref="C29:C30"/>
    <mergeCell ref="D29:D30"/>
    <mergeCell ref="E29:E30"/>
    <mergeCell ref="F29:F30"/>
    <mergeCell ref="G29:G30"/>
    <mergeCell ref="J33:J34"/>
    <mergeCell ref="K33:K34"/>
    <mergeCell ref="L33:L34"/>
    <mergeCell ref="M33:M34"/>
    <mergeCell ref="A33:A34"/>
    <mergeCell ref="B33:B34"/>
    <mergeCell ref="C33:C34"/>
    <mergeCell ref="D33:D34"/>
    <mergeCell ref="E33:E34"/>
    <mergeCell ref="F33:F34"/>
    <mergeCell ref="G33:G34"/>
    <mergeCell ref="H33:H34"/>
    <mergeCell ref="I33:I34"/>
    <mergeCell ref="M25:M26"/>
    <mergeCell ref="L25:L26"/>
    <mergeCell ref="K25:K26"/>
    <mergeCell ref="J25:J26"/>
    <mergeCell ref="E25:E26"/>
    <mergeCell ref="D25:D26"/>
    <mergeCell ref="C25:C26"/>
    <mergeCell ref="B25:B26"/>
    <mergeCell ref="A25:A26"/>
  </mergeCells>
  <phoneticPr fontId="2"/>
  <printOptions horizontalCentered="1"/>
  <pageMargins left="0.39370078740157483" right="0.19685039370078741" top="0.78740157480314965" bottom="0.39370078740157483" header="0.51181102362204722" footer="0.51181102362204722"/>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view="pageBreakPreview" zoomScale="75" zoomScaleNormal="75" workbookViewId="0">
      <selection activeCell="AC37" sqref="AC37"/>
    </sheetView>
  </sheetViews>
  <sheetFormatPr defaultColWidth="9" defaultRowHeight="14.25" x14ac:dyDescent="0.15"/>
  <cols>
    <col min="1" max="2" width="17.625" style="2" customWidth="1"/>
    <col min="3" max="16" width="8.125" style="2" customWidth="1"/>
    <col min="17" max="17" width="15.625" style="2" customWidth="1"/>
    <col min="18" max="16384" width="9" style="3"/>
  </cols>
  <sheetData>
    <row r="1" spans="1:17" x14ac:dyDescent="0.15">
      <c r="A1" s="21" t="s">
        <v>301</v>
      </c>
    </row>
    <row r="2" spans="1:17" ht="30" customHeight="1" x14ac:dyDescent="0.2">
      <c r="B2" s="20" t="s">
        <v>4</v>
      </c>
    </row>
    <row r="3" spans="1:17" ht="9.1999999999999993" customHeight="1" x14ac:dyDescent="0.15"/>
    <row r="4" spans="1:17" ht="24.95" customHeight="1" x14ac:dyDescent="0.15">
      <c r="A4" s="422" t="s">
        <v>55</v>
      </c>
      <c r="B4" s="214" t="s">
        <v>302</v>
      </c>
      <c r="C4" s="22"/>
      <c r="D4" s="22"/>
      <c r="E4" s="22"/>
      <c r="F4" s="22"/>
      <c r="G4" s="22"/>
      <c r="H4" s="22"/>
      <c r="I4" s="22"/>
      <c r="J4" s="22"/>
      <c r="K4" s="22"/>
      <c r="L4" s="22"/>
      <c r="M4" s="22"/>
      <c r="N4" s="22"/>
      <c r="O4" s="22"/>
      <c r="P4" s="22"/>
      <c r="Q4" s="24"/>
    </row>
    <row r="5" spans="1:17" ht="24.95" customHeight="1" x14ac:dyDescent="0.15">
      <c r="A5" s="454"/>
      <c r="B5" s="215" t="s">
        <v>303</v>
      </c>
      <c r="C5" s="25"/>
      <c r="D5" s="25"/>
      <c r="E5" s="25"/>
      <c r="F5" s="25"/>
      <c r="G5" s="25"/>
      <c r="H5" s="25"/>
      <c r="I5" s="25"/>
      <c r="J5" s="25"/>
      <c r="K5" s="25"/>
      <c r="L5" s="25"/>
      <c r="M5" s="25"/>
      <c r="N5" s="25"/>
      <c r="O5" s="25"/>
      <c r="P5" s="25"/>
      <c r="Q5" s="27"/>
    </row>
    <row r="6" spans="1:17" ht="24.95" customHeight="1" x14ac:dyDescent="0.15">
      <c r="A6" s="454"/>
      <c r="B6" s="215" t="s">
        <v>304</v>
      </c>
      <c r="C6" s="25"/>
      <c r="D6" s="25"/>
      <c r="E6" s="25"/>
      <c r="F6" s="25"/>
      <c r="G6" s="25"/>
      <c r="H6" s="25"/>
      <c r="I6" s="25"/>
      <c r="J6" s="25"/>
      <c r="K6" s="25"/>
      <c r="L6" s="25"/>
      <c r="M6" s="25"/>
      <c r="N6" s="25"/>
      <c r="O6" s="25"/>
      <c r="P6" s="25"/>
      <c r="Q6" s="27"/>
    </row>
    <row r="7" spans="1:17" ht="24.95" customHeight="1" x14ac:dyDescent="0.15">
      <c r="A7" s="454"/>
      <c r="B7" s="215" t="s">
        <v>412</v>
      </c>
      <c r="C7" s="25"/>
      <c r="D7" s="25"/>
      <c r="E7" s="25"/>
      <c r="F7" s="25"/>
      <c r="G7" s="25"/>
      <c r="H7" s="25"/>
      <c r="I7" s="25"/>
      <c r="J7" s="25"/>
      <c r="K7" s="25"/>
      <c r="L7" s="25"/>
      <c r="M7" s="25"/>
      <c r="N7" s="25"/>
      <c r="O7" s="25"/>
      <c r="P7" s="25"/>
      <c r="Q7" s="27"/>
    </row>
    <row r="8" spans="1:17" ht="24.95" customHeight="1" x14ac:dyDescent="0.15">
      <c r="A8" s="454"/>
      <c r="B8" s="215" t="s">
        <v>305</v>
      </c>
      <c r="C8" s="25"/>
      <c r="D8" s="25"/>
      <c r="E8" s="25"/>
      <c r="F8" s="25"/>
      <c r="G8" s="25"/>
      <c r="H8" s="25"/>
      <c r="I8" s="25"/>
      <c r="J8" s="25"/>
      <c r="K8" s="25"/>
      <c r="L8" s="25"/>
      <c r="M8" s="25"/>
      <c r="N8" s="25"/>
      <c r="O8" s="25"/>
      <c r="P8" s="25"/>
      <c r="Q8" s="27"/>
    </row>
    <row r="9" spans="1:17" ht="24.95" customHeight="1" x14ac:dyDescent="0.15">
      <c r="A9" s="118" t="s">
        <v>12</v>
      </c>
      <c r="B9" s="461" t="str">
        <f>IF(比較表1!B8="","",比較表1!B8)</f>
        <v/>
      </c>
      <c r="C9" s="462"/>
      <c r="D9" s="462"/>
      <c r="E9" s="462"/>
      <c r="F9" s="462"/>
      <c r="G9" s="462"/>
      <c r="H9" s="462"/>
      <c r="I9" s="462"/>
      <c r="J9" s="462"/>
      <c r="K9" s="462"/>
      <c r="L9" s="462"/>
      <c r="M9" s="462"/>
      <c r="N9" s="462"/>
      <c r="O9" s="462"/>
      <c r="P9" s="462"/>
      <c r="Q9" s="463"/>
    </row>
    <row r="10" spans="1:17" ht="24.95" customHeight="1" x14ac:dyDescent="0.15">
      <c r="A10" s="419" t="s">
        <v>87</v>
      </c>
      <c r="B10" s="467" t="s">
        <v>88</v>
      </c>
      <c r="C10" s="418" t="s">
        <v>90</v>
      </c>
      <c r="D10" s="453"/>
      <c r="E10" s="453"/>
      <c r="F10" s="453"/>
      <c r="G10" s="453"/>
      <c r="H10" s="453"/>
      <c r="I10" s="295"/>
      <c r="J10" s="418" t="s">
        <v>92</v>
      </c>
      <c r="K10" s="453"/>
      <c r="L10" s="453"/>
      <c r="M10" s="453"/>
      <c r="N10" s="453"/>
      <c r="O10" s="453"/>
      <c r="P10" s="295"/>
      <c r="Q10" s="43"/>
    </row>
    <row r="11" spans="1:17" ht="24.95" customHeight="1" x14ac:dyDescent="0.15">
      <c r="A11" s="493"/>
      <c r="B11" s="530"/>
      <c r="C11" s="418" t="s">
        <v>91</v>
      </c>
      <c r="D11" s="453"/>
      <c r="E11" s="453"/>
      <c r="F11" s="453"/>
      <c r="G11" s="453"/>
      <c r="H11" s="295"/>
      <c r="I11" s="422" t="s">
        <v>89</v>
      </c>
      <c r="J11" s="418" t="s">
        <v>93</v>
      </c>
      <c r="K11" s="453"/>
      <c r="L11" s="453"/>
      <c r="M11" s="453"/>
      <c r="N11" s="453"/>
      <c r="O11" s="295"/>
      <c r="P11" s="422" t="s">
        <v>89</v>
      </c>
      <c r="Q11" s="422" t="s">
        <v>64</v>
      </c>
    </row>
    <row r="12" spans="1:17" ht="24.95" customHeight="1" x14ac:dyDescent="0.15">
      <c r="A12" s="493"/>
      <c r="B12" s="530"/>
      <c r="C12" s="422" t="s">
        <v>229</v>
      </c>
      <c r="D12" s="467" t="s">
        <v>230</v>
      </c>
      <c r="E12" s="419" t="s">
        <v>231</v>
      </c>
      <c r="F12" s="419" t="s">
        <v>232</v>
      </c>
      <c r="G12" s="419" t="s">
        <v>233</v>
      </c>
      <c r="H12" s="419" t="s">
        <v>234</v>
      </c>
      <c r="I12" s="454"/>
      <c r="J12" s="422" t="s">
        <v>229</v>
      </c>
      <c r="K12" s="467" t="s">
        <v>230</v>
      </c>
      <c r="L12" s="467" t="s">
        <v>231</v>
      </c>
      <c r="M12" s="419" t="s">
        <v>232</v>
      </c>
      <c r="N12" s="419" t="s">
        <v>233</v>
      </c>
      <c r="O12" s="419" t="s">
        <v>234</v>
      </c>
      <c r="P12" s="454"/>
      <c r="Q12" s="454"/>
    </row>
    <row r="13" spans="1:17" ht="24.95" customHeight="1" x14ac:dyDescent="0.15">
      <c r="A13" s="293"/>
      <c r="B13" s="322"/>
      <c r="C13" s="423"/>
      <c r="D13" s="322"/>
      <c r="E13" s="291"/>
      <c r="F13" s="291"/>
      <c r="G13" s="293"/>
      <c r="H13" s="291"/>
      <c r="I13" s="423"/>
      <c r="J13" s="423"/>
      <c r="K13" s="322"/>
      <c r="L13" s="322"/>
      <c r="M13" s="291"/>
      <c r="N13" s="293"/>
      <c r="O13" s="291"/>
      <c r="P13" s="423"/>
      <c r="Q13" s="423"/>
    </row>
    <row r="14" spans="1:17" ht="35.1" customHeight="1" x14ac:dyDescent="0.15">
      <c r="A14" s="44"/>
      <c r="B14" s="45"/>
      <c r="C14" s="46"/>
      <c r="D14" s="46"/>
      <c r="E14" s="46"/>
      <c r="F14" s="46"/>
      <c r="G14" s="46"/>
      <c r="H14" s="46"/>
      <c r="I14" s="47" t="str">
        <f>IF(SUM(C14:H14)=0,"",SUM(C14:H14))</f>
        <v/>
      </c>
      <c r="J14" s="46"/>
      <c r="K14" s="46"/>
      <c r="L14" s="46"/>
      <c r="M14" s="46"/>
      <c r="N14" s="46"/>
      <c r="O14" s="46"/>
      <c r="P14" s="47" t="str">
        <f>IF(SUM(J14:O14)=0,"",SUM(J14:O14))</f>
        <v/>
      </c>
      <c r="Q14" s="33"/>
    </row>
    <row r="15" spans="1:17" ht="24.95" customHeight="1" x14ac:dyDescent="0.15">
      <c r="A15" s="44"/>
      <c r="B15" s="119"/>
      <c r="C15" s="46"/>
      <c r="D15" s="46"/>
      <c r="E15" s="46"/>
      <c r="F15" s="46"/>
      <c r="G15" s="46"/>
      <c r="H15" s="46"/>
      <c r="I15" s="47" t="str">
        <f t="shared" ref="I15:I27" si="0">IF(SUM(C15:H15)=0,"",SUM(C15:H15))</f>
        <v/>
      </c>
      <c r="J15" s="46"/>
      <c r="K15" s="46"/>
      <c r="L15" s="46"/>
      <c r="M15" s="46"/>
      <c r="N15" s="46"/>
      <c r="O15" s="46"/>
      <c r="P15" s="47" t="str">
        <f t="shared" ref="P15:P27" si="1">IF(SUM(J15:O15)=0,"",SUM(J15:O15))</f>
        <v/>
      </c>
      <c r="Q15" s="33"/>
    </row>
    <row r="16" spans="1:17" ht="24.95" customHeight="1" x14ac:dyDescent="0.15">
      <c r="A16" s="44"/>
      <c r="B16" s="119"/>
      <c r="C16" s="46"/>
      <c r="D16" s="46"/>
      <c r="E16" s="46"/>
      <c r="F16" s="46"/>
      <c r="G16" s="46"/>
      <c r="H16" s="46"/>
      <c r="I16" s="47" t="str">
        <f t="shared" si="0"/>
        <v/>
      </c>
      <c r="J16" s="46"/>
      <c r="K16" s="46"/>
      <c r="L16" s="46"/>
      <c r="M16" s="46"/>
      <c r="N16" s="46"/>
      <c r="O16" s="46"/>
      <c r="P16" s="47" t="str">
        <f t="shared" si="1"/>
        <v/>
      </c>
      <c r="Q16" s="33"/>
    </row>
    <row r="17" spans="1:17" ht="24.95" customHeight="1" x14ac:dyDescent="0.15">
      <c r="A17" s="44"/>
      <c r="B17" s="119"/>
      <c r="C17" s="46"/>
      <c r="D17" s="46"/>
      <c r="E17" s="46"/>
      <c r="F17" s="46"/>
      <c r="G17" s="46"/>
      <c r="H17" s="46"/>
      <c r="I17" s="47" t="str">
        <f t="shared" si="0"/>
        <v/>
      </c>
      <c r="J17" s="46"/>
      <c r="K17" s="46"/>
      <c r="L17" s="46"/>
      <c r="M17" s="46"/>
      <c r="N17" s="46"/>
      <c r="O17" s="46"/>
      <c r="P17" s="47" t="str">
        <f t="shared" si="1"/>
        <v/>
      </c>
      <c r="Q17" s="33"/>
    </row>
    <row r="18" spans="1:17" ht="24.95" customHeight="1" x14ac:dyDescent="0.15">
      <c r="A18" s="44"/>
      <c r="B18" s="119"/>
      <c r="C18" s="46"/>
      <c r="D18" s="46"/>
      <c r="E18" s="46"/>
      <c r="F18" s="46"/>
      <c r="G18" s="46"/>
      <c r="H18" s="46"/>
      <c r="I18" s="47" t="str">
        <f t="shared" si="0"/>
        <v/>
      </c>
      <c r="J18" s="46"/>
      <c r="K18" s="46"/>
      <c r="L18" s="46"/>
      <c r="M18" s="46"/>
      <c r="N18" s="46"/>
      <c r="O18" s="46"/>
      <c r="P18" s="47" t="str">
        <f t="shared" si="1"/>
        <v/>
      </c>
      <c r="Q18" s="33"/>
    </row>
    <row r="19" spans="1:17" ht="24.95" customHeight="1" x14ac:dyDescent="0.15">
      <c r="A19" s="44"/>
      <c r="B19" s="119"/>
      <c r="C19" s="46"/>
      <c r="D19" s="46"/>
      <c r="E19" s="46"/>
      <c r="F19" s="46"/>
      <c r="G19" s="46"/>
      <c r="H19" s="46"/>
      <c r="I19" s="47" t="str">
        <f t="shared" si="0"/>
        <v/>
      </c>
      <c r="J19" s="46"/>
      <c r="K19" s="46"/>
      <c r="L19" s="46"/>
      <c r="M19" s="46"/>
      <c r="N19" s="46"/>
      <c r="O19" s="46"/>
      <c r="P19" s="47" t="str">
        <f t="shared" si="1"/>
        <v/>
      </c>
      <c r="Q19" s="33"/>
    </row>
    <row r="20" spans="1:17" ht="24.95" customHeight="1" x14ac:dyDescent="0.15">
      <c r="A20" s="44"/>
      <c r="B20" s="119"/>
      <c r="C20" s="46"/>
      <c r="D20" s="46"/>
      <c r="E20" s="46"/>
      <c r="F20" s="46"/>
      <c r="G20" s="46"/>
      <c r="H20" s="46"/>
      <c r="I20" s="47" t="str">
        <f t="shared" si="0"/>
        <v/>
      </c>
      <c r="J20" s="46"/>
      <c r="K20" s="46"/>
      <c r="L20" s="46"/>
      <c r="M20" s="46"/>
      <c r="N20" s="46"/>
      <c r="O20" s="46"/>
      <c r="P20" s="47" t="str">
        <f t="shared" si="1"/>
        <v/>
      </c>
      <c r="Q20" s="33"/>
    </row>
    <row r="21" spans="1:17" ht="24.95" customHeight="1" x14ac:dyDescent="0.15">
      <c r="A21" s="44"/>
      <c r="B21" s="119"/>
      <c r="C21" s="46"/>
      <c r="D21" s="46"/>
      <c r="E21" s="46"/>
      <c r="F21" s="46"/>
      <c r="G21" s="46"/>
      <c r="H21" s="46"/>
      <c r="I21" s="47" t="str">
        <f t="shared" si="0"/>
        <v/>
      </c>
      <c r="J21" s="46"/>
      <c r="K21" s="46"/>
      <c r="L21" s="46"/>
      <c r="M21" s="46"/>
      <c r="N21" s="46"/>
      <c r="O21" s="46"/>
      <c r="P21" s="47" t="str">
        <f t="shared" si="1"/>
        <v/>
      </c>
      <c r="Q21" s="33"/>
    </row>
    <row r="22" spans="1:17" ht="24.95" customHeight="1" x14ac:dyDescent="0.15">
      <c r="A22" s="44"/>
      <c r="B22" s="119"/>
      <c r="C22" s="46"/>
      <c r="D22" s="46"/>
      <c r="E22" s="46"/>
      <c r="F22" s="46"/>
      <c r="G22" s="46"/>
      <c r="H22" s="46"/>
      <c r="I22" s="47" t="str">
        <f t="shared" si="0"/>
        <v/>
      </c>
      <c r="J22" s="46"/>
      <c r="K22" s="46"/>
      <c r="L22" s="46"/>
      <c r="M22" s="46"/>
      <c r="N22" s="46"/>
      <c r="O22" s="46"/>
      <c r="P22" s="47" t="str">
        <f t="shared" si="1"/>
        <v/>
      </c>
      <c r="Q22" s="33"/>
    </row>
    <row r="23" spans="1:17" ht="24.95" customHeight="1" x14ac:dyDescent="0.15">
      <c r="A23" s="44"/>
      <c r="B23" s="119"/>
      <c r="C23" s="46"/>
      <c r="D23" s="46"/>
      <c r="E23" s="46"/>
      <c r="F23" s="46"/>
      <c r="G23" s="46"/>
      <c r="H23" s="46"/>
      <c r="I23" s="47" t="str">
        <f t="shared" si="0"/>
        <v/>
      </c>
      <c r="J23" s="46"/>
      <c r="K23" s="46"/>
      <c r="L23" s="46"/>
      <c r="M23" s="46"/>
      <c r="N23" s="46"/>
      <c r="O23" s="46"/>
      <c r="P23" s="47" t="str">
        <f t="shared" si="1"/>
        <v/>
      </c>
      <c r="Q23" s="33"/>
    </row>
    <row r="24" spans="1:17" ht="24.95" customHeight="1" x14ac:dyDescent="0.15">
      <c r="A24" s="44"/>
      <c r="B24" s="119"/>
      <c r="C24" s="46"/>
      <c r="D24" s="46"/>
      <c r="E24" s="46"/>
      <c r="F24" s="46"/>
      <c r="G24" s="46"/>
      <c r="H24" s="46"/>
      <c r="I24" s="47" t="str">
        <f t="shared" si="0"/>
        <v/>
      </c>
      <c r="J24" s="46"/>
      <c r="K24" s="46"/>
      <c r="L24" s="46"/>
      <c r="M24" s="46"/>
      <c r="N24" s="46"/>
      <c r="O24" s="46"/>
      <c r="P24" s="47" t="str">
        <f t="shared" si="1"/>
        <v/>
      </c>
      <c r="Q24" s="33"/>
    </row>
    <row r="25" spans="1:17" ht="24.95" customHeight="1" x14ac:dyDescent="0.15">
      <c r="A25" s="44"/>
      <c r="B25" s="119"/>
      <c r="C25" s="46"/>
      <c r="D25" s="46"/>
      <c r="E25" s="46"/>
      <c r="F25" s="46"/>
      <c r="G25" s="46"/>
      <c r="H25" s="46"/>
      <c r="I25" s="47" t="str">
        <f t="shared" si="0"/>
        <v/>
      </c>
      <c r="J25" s="46"/>
      <c r="K25" s="46"/>
      <c r="L25" s="46"/>
      <c r="M25" s="46"/>
      <c r="N25" s="46"/>
      <c r="O25" s="46"/>
      <c r="P25" s="47" t="str">
        <f t="shared" si="1"/>
        <v/>
      </c>
      <c r="Q25" s="33"/>
    </row>
    <row r="26" spans="1:17" ht="24.95" customHeight="1" x14ac:dyDescent="0.15">
      <c r="A26" s="44"/>
      <c r="B26" s="119"/>
      <c r="C26" s="46"/>
      <c r="D26" s="46"/>
      <c r="E26" s="46"/>
      <c r="F26" s="46"/>
      <c r="G26" s="46"/>
      <c r="H26" s="46"/>
      <c r="I26" s="47" t="str">
        <f t="shared" si="0"/>
        <v/>
      </c>
      <c r="J26" s="46"/>
      <c r="K26" s="46"/>
      <c r="L26" s="46"/>
      <c r="M26" s="46"/>
      <c r="N26" s="46"/>
      <c r="O26" s="46"/>
      <c r="P26" s="47" t="str">
        <f t="shared" si="1"/>
        <v/>
      </c>
      <c r="Q26" s="33"/>
    </row>
    <row r="27" spans="1:17" ht="24.95" customHeight="1" x14ac:dyDescent="0.15">
      <c r="A27" s="44"/>
      <c r="B27" s="119"/>
      <c r="C27" s="46"/>
      <c r="D27" s="46"/>
      <c r="E27" s="46"/>
      <c r="F27" s="46"/>
      <c r="G27" s="46"/>
      <c r="H27" s="46"/>
      <c r="I27" s="47" t="str">
        <f t="shared" si="0"/>
        <v/>
      </c>
      <c r="J27" s="46"/>
      <c r="K27" s="46"/>
      <c r="L27" s="46"/>
      <c r="M27" s="46"/>
      <c r="N27" s="46"/>
      <c r="O27" s="46"/>
      <c r="P27" s="47" t="str">
        <f t="shared" si="1"/>
        <v/>
      </c>
      <c r="Q27" s="33"/>
    </row>
  </sheetData>
  <mergeCells count="23">
    <mergeCell ref="K12:K13"/>
    <mergeCell ref="L12:L13"/>
    <mergeCell ref="E12:E13"/>
    <mergeCell ref="F12:F13"/>
    <mergeCell ref="G12:G13"/>
    <mergeCell ref="H12:H13"/>
    <mergeCell ref="J12:J13"/>
    <mergeCell ref="A4:A8"/>
    <mergeCell ref="B9:Q9"/>
    <mergeCell ref="A10:A13"/>
    <mergeCell ref="B10:B13"/>
    <mergeCell ref="C10:I10"/>
    <mergeCell ref="J10:P10"/>
    <mergeCell ref="C11:H11"/>
    <mergeCell ref="I11:I13"/>
    <mergeCell ref="J11:O11"/>
    <mergeCell ref="P11:P13"/>
    <mergeCell ref="M12:M13"/>
    <mergeCell ref="N12:N13"/>
    <mergeCell ref="O12:O13"/>
    <mergeCell ref="Q11:Q13"/>
    <mergeCell ref="C12:C13"/>
    <mergeCell ref="D12:D13"/>
  </mergeCells>
  <phoneticPr fontId="2"/>
  <pageMargins left="0.78740157480314965" right="0.39370078740157483" top="0.78740157480314965" bottom="0.59055118110236227" header="0.51181102362204722" footer="0.51181102362204722"/>
  <pageSetup paperSize="9" scale="8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75" zoomScaleNormal="75" workbookViewId="0">
      <selection activeCell="AC37" sqref="AC37"/>
    </sheetView>
  </sheetViews>
  <sheetFormatPr defaultColWidth="9" defaultRowHeight="14.25" x14ac:dyDescent="0.15"/>
  <cols>
    <col min="1" max="1" width="30.625" style="2" customWidth="1"/>
    <col min="2" max="2" width="31.625" style="2" customWidth="1"/>
    <col min="3" max="3" width="14.125" style="2" customWidth="1"/>
    <col min="4" max="4" width="31.625" style="2" customWidth="1"/>
    <col min="5" max="5" width="14.125" style="2" customWidth="1"/>
    <col min="6" max="6" width="11.625" style="2" customWidth="1"/>
    <col min="7" max="8" width="9.625" style="2" customWidth="1"/>
    <col min="9" max="9" width="38.375" style="2" customWidth="1"/>
    <col min="10" max="16384" width="9" style="3"/>
  </cols>
  <sheetData>
    <row r="1" spans="1:9" x14ac:dyDescent="0.15">
      <c r="A1" s="211" t="s">
        <v>306</v>
      </c>
    </row>
    <row r="2" spans="1:9" ht="30" customHeight="1" x14ac:dyDescent="0.2">
      <c r="B2" s="20" t="s">
        <v>10</v>
      </c>
    </row>
    <row r="3" spans="1:9" ht="9.1999999999999993" customHeight="1" x14ac:dyDescent="0.15"/>
    <row r="4" spans="1:9" ht="24.95" customHeight="1" x14ac:dyDescent="0.15">
      <c r="A4" s="422" t="s">
        <v>55</v>
      </c>
      <c r="B4" s="113" t="s">
        <v>119</v>
      </c>
      <c r="C4" s="22"/>
      <c r="D4" s="22"/>
      <c r="E4" s="22"/>
      <c r="F4" s="22"/>
      <c r="G4" s="22"/>
      <c r="H4" s="22"/>
      <c r="I4" s="24"/>
    </row>
    <row r="5" spans="1:9" ht="24.95" customHeight="1" x14ac:dyDescent="0.15">
      <c r="A5" s="454"/>
      <c r="B5" s="114" t="s">
        <v>120</v>
      </c>
      <c r="C5" s="25"/>
      <c r="D5" s="25"/>
      <c r="E5" s="25"/>
      <c r="F5" s="25"/>
      <c r="G5" s="25"/>
      <c r="H5" s="25"/>
      <c r="I5" s="27"/>
    </row>
    <row r="6" spans="1:9" ht="24.75" customHeight="1" x14ac:dyDescent="0.15">
      <c r="A6" s="454"/>
      <c r="B6" s="114" t="s">
        <v>121</v>
      </c>
      <c r="C6" s="25"/>
      <c r="D6" s="25"/>
      <c r="E6" s="25"/>
      <c r="F6" s="25"/>
      <c r="G6" s="25"/>
      <c r="H6" s="25"/>
      <c r="I6" s="27"/>
    </row>
    <row r="7" spans="1:9" ht="24.75" customHeight="1" x14ac:dyDescent="0.15">
      <c r="A7" s="423"/>
      <c r="B7" s="215" t="s">
        <v>413</v>
      </c>
      <c r="C7" s="25"/>
      <c r="D7" s="25"/>
      <c r="E7" s="25"/>
      <c r="F7" s="25"/>
      <c r="G7" s="25"/>
      <c r="H7" s="25"/>
      <c r="I7" s="27"/>
    </row>
    <row r="8" spans="1:9" ht="24.95" customHeight="1" x14ac:dyDescent="0.15">
      <c r="A8" s="118" t="s">
        <v>12</v>
      </c>
      <c r="B8" s="461" t="str">
        <f>IF(比較表1!B8="","",比較表1!B8)</f>
        <v/>
      </c>
      <c r="C8" s="462"/>
      <c r="D8" s="462"/>
      <c r="E8" s="462"/>
      <c r="F8" s="462"/>
      <c r="G8" s="462"/>
      <c r="H8" s="462"/>
      <c r="I8" s="463"/>
    </row>
    <row r="9" spans="1:9" ht="24.95" customHeight="1" x14ac:dyDescent="0.15">
      <c r="A9" s="448" t="s">
        <v>94</v>
      </c>
      <c r="B9" s="418" t="s">
        <v>85</v>
      </c>
      <c r="C9" s="476"/>
      <c r="D9" s="418" t="s">
        <v>11</v>
      </c>
      <c r="E9" s="476"/>
      <c r="F9" s="470" t="s">
        <v>163</v>
      </c>
      <c r="G9" s="419" t="s">
        <v>109</v>
      </c>
      <c r="H9" s="419" t="s">
        <v>235</v>
      </c>
      <c r="I9" s="466" t="s">
        <v>64</v>
      </c>
    </row>
    <row r="10" spans="1:9" ht="51.2" customHeight="1" x14ac:dyDescent="0.15">
      <c r="A10" s="448"/>
      <c r="B10" s="112" t="s">
        <v>108</v>
      </c>
      <c r="C10" s="122" t="s">
        <v>126</v>
      </c>
      <c r="D10" s="112" t="s">
        <v>107</v>
      </c>
      <c r="E10" s="122" t="s">
        <v>127</v>
      </c>
      <c r="F10" s="474"/>
      <c r="G10" s="420"/>
      <c r="H10" s="420"/>
      <c r="I10" s="466"/>
    </row>
    <row r="11" spans="1:9" ht="35.1" customHeight="1" x14ac:dyDescent="0.15">
      <c r="A11" s="44"/>
      <c r="B11" s="48"/>
      <c r="C11" s="49"/>
      <c r="D11" s="50"/>
      <c r="E11" s="51"/>
      <c r="F11" s="70"/>
      <c r="G11" s="110" t="str">
        <f>IF(E11="","",ROUND(E11/C11,3))</f>
        <v/>
      </c>
      <c r="H11" s="110" t="str">
        <f>IF(F11="","",ROUND(E11/F11,3))</f>
        <v/>
      </c>
      <c r="I11" s="33"/>
    </row>
    <row r="12" spans="1:9" ht="35.1" customHeight="1" x14ac:dyDescent="0.15">
      <c r="A12" s="44"/>
      <c r="B12" s="48"/>
      <c r="C12" s="49"/>
      <c r="D12" s="50"/>
      <c r="E12" s="51"/>
      <c r="F12" s="70"/>
      <c r="G12" s="110" t="str">
        <f t="shared" ref="G12:G22" si="0">IF(E12="","",ROUND(E12/C12,3))</f>
        <v/>
      </c>
      <c r="H12" s="110" t="str">
        <f t="shared" ref="H12:H22" si="1">IF(F12="","",ROUND(E12/F12,3))</f>
        <v/>
      </c>
      <c r="I12" s="33"/>
    </row>
    <row r="13" spans="1:9" ht="35.1" customHeight="1" x14ac:dyDescent="0.15">
      <c r="A13" s="44"/>
      <c r="B13" s="48"/>
      <c r="C13" s="49"/>
      <c r="D13" s="50"/>
      <c r="E13" s="51"/>
      <c r="F13" s="70"/>
      <c r="G13" s="110" t="str">
        <f t="shared" si="0"/>
        <v/>
      </c>
      <c r="H13" s="110" t="str">
        <f t="shared" si="1"/>
        <v/>
      </c>
      <c r="I13" s="33"/>
    </row>
    <row r="14" spans="1:9" ht="35.1" customHeight="1" x14ac:dyDescent="0.15">
      <c r="A14" s="44"/>
      <c r="B14" s="48"/>
      <c r="C14" s="49"/>
      <c r="D14" s="50"/>
      <c r="E14" s="51"/>
      <c r="F14" s="70"/>
      <c r="G14" s="110" t="str">
        <f t="shared" si="0"/>
        <v/>
      </c>
      <c r="H14" s="110" t="str">
        <f t="shared" si="1"/>
        <v/>
      </c>
      <c r="I14" s="33"/>
    </row>
    <row r="15" spans="1:9" ht="35.1" customHeight="1" x14ac:dyDescent="0.15">
      <c r="A15" s="44"/>
      <c r="B15" s="48"/>
      <c r="C15" s="49"/>
      <c r="D15" s="50"/>
      <c r="E15" s="51"/>
      <c r="F15" s="70"/>
      <c r="G15" s="110" t="str">
        <f t="shared" si="0"/>
        <v/>
      </c>
      <c r="H15" s="110" t="str">
        <f t="shared" si="1"/>
        <v/>
      </c>
      <c r="I15" s="33"/>
    </row>
    <row r="16" spans="1:9" ht="35.1" customHeight="1" x14ac:dyDescent="0.15">
      <c r="A16" s="44"/>
      <c r="B16" s="48"/>
      <c r="C16" s="49"/>
      <c r="D16" s="50"/>
      <c r="E16" s="51"/>
      <c r="F16" s="70"/>
      <c r="G16" s="110" t="str">
        <f t="shared" si="0"/>
        <v/>
      </c>
      <c r="H16" s="110" t="str">
        <f t="shared" si="1"/>
        <v/>
      </c>
      <c r="I16" s="33"/>
    </row>
    <row r="17" spans="1:9" ht="35.1" customHeight="1" x14ac:dyDescent="0.15">
      <c r="A17" s="44"/>
      <c r="B17" s="48"/>
      <c r="C17" s="49"/>
      <c r="D17" s="50"/>
      <c r="E17" s="51"/>
      <c r="F17" s="70"/>
      <c r="G17" s="110" t="str">
        <f t="shared" si="0"/>
        <v/>
      </c>
      <c r="H17" s="110" t="str">
        <f t="shared" si="1"/>
        <v/>
      </c>
      <c r="I17" s="33"/>
    </row>
    <row r="18" spans="1:9" ht="35.1" customHeight="1" x14ac:dyDescent="0.15">
      <c r="A18" s="44"/>
      <c r="B18" s="48"/>
      <c r="C18" s="49"/>
      <c r="D18" s="50"/>
      <c r="E18" s="51"/>
      <c r="F18" s="70"/>
      <c r="G18" s="110" t="str">
        <f t="shared" si="0"/>
        <v/>
      </c>
      <c r="H18" s="110" t="str">
        <f>IF(F18="","",ROUND(E18/F18,3))</f>
        <v/>
      </c>
      <c r="I18" s="33"/>
    </row>
    <row r="19" spans="1:9" ht="35.1" customHeight="1" x14ac:dyDescent="0.15">
      <c r="A19" s="44"/>
      <c r="B19" s="48"/>
      <c r="C19" s="49"/>
      <c r="D19" s="50"/>
      <c r="E19" s="51"/>
      <c r="F19" s="70"/>
      <c r="G19" s="110" t="str">
        <f t="shared" si="0"/>
        <v/>
      </c>
      <c r="H19" s="110" t="str">
        <f t="shared" si="1"/>
        <v/>
      </c>
      <c r="I19" s="33"/>
    </row>
    <row r="20" spans="1:9" ht="35.1" customHeight="1" x14ac:dyDescent="0.15">
      <c r="A20" s="44"/>
      <c r="B20" s="48"/>
      <c r="C20" s="49"/>
      <c r="D20" s="50"/>
      <c r="E20" s="51"/>
      <c r="F20" s="70"/>
      <c r="G20" s="110" t="str">
        <f t="shared" si="0"/>
        <v/>
      </c>
      <c r="H20" s="110" t="str">
        <f t="shared" si="1"/>
        <v/>
      </c>
      <c r="I20" s="33"/>
    </row>
    <row r="21" spans="1:9" ht="35.1" customHeight="1" x14ac:dyDescent="0.15">
      <c r="A21" s="44"/>
      <c r="B21" s="48"/>
      <c r="C21" s="49"/>
      <c r="D21" s="50"/>
      <c r="E21" s="51"/>
      <c r="F21" s="70"/>
      <c r="G21" s="110" t="str">
        <f t="shared" si="0"/>
        <v/>
      </c>
      <c r="H21" s="110" t="str">
        <f t="shared" si="1"/>
        <v/>
      </c>
      <c r="I21" s="33"/>
    </row>
    <row r="22" spans="1:9" ht="35.1" customHeight="1" x14ac:dyDescent="0.15">
      <c r="A22" s="44"/>
      <c r="B22" s="48"/>
      <c r="C22" s="49"/>
      <c r="D22" s="50"/>
      <c r="E22" s="51"/>
      <c r="F22" s="70"/>
      <c r="G22" s="41" t="str">
        <f t="shared" si="0"/>
        <v/>
      </c>
      <c r="H22" s="41" t="str">
        <f t="shared" si="1"/>
        <v/>
      </c>
      <c r="I22" s="33"/>
    </row>
    <row r="27" spans="1:9" x14ac:dyDescent="0.15">
      <c r="H27" s="419"/>
    </row>
    <row r="28" spans="1:9" x14ac:dyDescent="0.15">
      <c r="H28" s="468"/>
    </row>
    <row r="29" spans="1:9" ht="17.25" x14ac:dyDescent="0.15">
      <c r="H29" s="40" t="s">
        <v>236</v>
      </c>
    </row>
  </sheetData>
  <mergeCells count="10">
    <mergeCell ref="H27:H28"/>
    <mergeCell ref="A4:A7"/>
    <mergeCell ref="B8:I8"/>
    <mergeCell ref="A9:A10"/>
    <mergeCell ref="B9:C9"/>
    <mergeCell ref="D9:E9"/>
    <mergeCell ref="F9:F10"/>
    <mergeCell ref="G9:G10"/>
    <mergeCell ref="H9:H10"/>
    <mergeCell ref="I9:I10"/>
  </mergeCells>
  <phoneticPr fontId="2"/>
  <printOptions horizontalCentered="1"/>
  <pageMargins left="0.59055118110236227" right="0.15748031496062992" top="1.0236220472440944" bottom="0.55118110236220474" header="0.51181102362204722" footer="0.51181102362204722"/>
  <pageSetup paperSize="9" scale="73" orientation="landscape" r:id="rId1"/>
  <headerFooter alignWithMargins="0"/>
  <rowBreaks count="1" manualBreakCount="1">
    <brk id="2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abSelected="1" view="pageBreakPreview" topLeftCell="A7" zoomScaleNormal="75" zoomScaleSheetLayoutView="100" workbookViewId="0">
      <selection activeCell="Q15" sqref="Q15"/>
    </sheetView>
  </sheetViews>
  <sheetFormatPr defaultColWidth="9" defaultRowHeight="14.25" x14ac:dyDescent="0.15"/>
  <cols>
    <col min="1" max="1" width="5.5" style="3" customWidth="1"/>
    <col min="2" max="2" width="15.25" style="2" customWidth="1"/>
    <col min="3" max="7" width="9" style="2"/>
    <col min="8" max="8" width="7" style="2" customWidth="1"/>
    <col min="9" max="10" width="6.375" style="2" bestFit="1" customWidth="1"/>
    <col min="11" max="11" width="8.5" style="2" bestFit="1" customWidth="1"/>
    <col min="12" max="12" width="9" style="2"/>
    <col min="13" max="16384" width="9" style="3"/>
  </cols>
  <sheetData>
    <row r="1" spans="1:11" x14ac:dyDescent="0.15">
      <c r="A1" s="258" t="s">
        <v>259</v>
      </c>
      <c r="B1" s="258"/>
    </row>
    <row r="2" spans="1:11" x14ac:dyDescent="0.15">
      <c r="A2" s="259" t="s">
        <v>237</v>
      </c>
      <c r="B2" s="259"/>
      <c r="C2" s="259"/>
      <c r="D2" s="259"/>
      <c r="E2" s="259"/>
      <c r="F2" s="259"/>
      <c r="G2" s="259"/>
      <c r="H2" s="259"/>
      <c r="I2" s="259"/>
      <c r="J2" s="259"/>
      <c r="K2" s="259"/>
    </row>
    <row r="3" spans="1:11" ht="17.45" customHeight="1" thickBot="1" x14ac:dyDescent="0.2">
      <c r="A3" s="260"/>
      <c r="B3" s="260"/>
      <c r="C3" s="260"/>
      <c r="D3" s="260"/>
      <c r="E3" s="260"/>
      <c r="F3" s="260"/>
      <c r="G3" s="260"/>
      <c r="H3" s="260"/>
      <c r="I3" s="260"/>
      <c r="J3" s="260"/>
      <c r="K3" s="260"/>
    </row>
    <row r="4" spans="1:11" ht="36" x14ac:dyDescent="0.15">
      <c r="A4" s="261"/>
      <c r="B4" s="180" t="s">
        <v>238</v>
      </c>
      <c r="C4" s="264" t="s">
        <v>239</v>
      </c>
      <c r="D4" s="264"/>
      <c r="E4" s="264"/>
      <c r="F4" s="264"/>
      <c r="G4" s="264"/>
      <c r="H4" s="264"/>
      <c r="I4" s="181" t="s">
        <v>240</v>
      </c>
      <c r="J4" s="182" t="s">
        <v>241</v>
      </c>
      <c r="K4" s="183" t="s">
        <v>242</v>
      </c>
    </row>
    <row r="5" spans="1:11" ht="30" customHeight="1" x14ac:dyDescent="0.15">
      <c r="A5" s="262"/>
      <c r="B5" s="184" t="s">
        <v>258</v>
      </c>
      <c r="C5" s="241" t="s">
        <v>255</v>
      </c>
      <c r="D5" s="241"/>
      <c r="E5" s="241"/>
      <c r="F5" s="241"/>
      <c r="G5" s="241"/>
      <c r="H5" s="241"/>
      <c r="I5" s="185" t="s">
        <v>244</v>
      </c>
      <c r="J5" s="186" t="s">
        <v>245</v>
      </c>
      <c r="K5" s="187"/>
    </row>
    <row r="6" spans="1:11" ht="30" customHeight="1" x14ac:dyDescent="0.15">
      <c r="A6" s="262"/>
      <c r="B6" s="184" t="s">
        <v>259</v>
      </c>
      <c r="C6" s="241" t="s">
        <v>243</v>
      </c>
      <c r="D6" s="241"/>
      <c r="E6" s="241"/>
      <c r="F6" s="241"/>
      <c r="G6" s="241"/>
      <c r="H6" s="241"/>
      <c r="I6" s="185" t="s">
        <v>244</v>
      </c>
      <c r="J6" s="186" t="s">
        <v>245</v>
      </c>
      <c r="K6" s="187"/>
    </row>
    <row r="7" spans="1:11" ht="30" customHeight="1" x14ac:dyDescent="0.15">
      <c r="A7" s="262"/>
      <c r="B7" s="188" t="s">
        <v>260</v>
      </c>
      <c r="C7" s="265" t="s">
        <v>246</v>
      </c>
      <c r="D7" s="265"/>
      <c r="E7" s="265"/>
      <c r="F7" s="265"/>
      <c r="G7" s="265"/>
      <c r="H7" s="265"/>
      <c r="I7" s="189" t="s">
        <v>245</v>
      </c>
      <c r="J7" s="190" t="s">
        <v>245</v>
      </c>
      <c r="K7" s="191"/>
    </row>
    <row r="8" spans="1:11" ht="30" customHeight="1" thickBot="1" x14ac:dyDescent="0.2">
      <c r="A8" s="263"/>
      <c r="B8" s="192" t="s">
        <v>261</v>
      </c>
      <c r="C8" s="266" t="s">
        <v>262</v>
      </c>
      <c r="D8" s="266"/>
      <c r="E8" s="266"/>
      <c r="F8" s="266"/>
      <c r="G8" s="266"/>
      <c r="H8" s="266"/>
      <c r="I8" s="193" t="s">
        <v>245</v>
      </c>
      <c r="J8" s="194" t="s">
        <v>245</v>
      </c>
      <c r="K8" s="195"/>
    </row>
    <row r="9" spans="1:11" ht="74.25" customHeight="1" x14ac:dyDescent="0.15">
      <c r="A9" s="247" t="s">
        <v>247</v>
      </c>
      <c r="B9" s="196" t="s">
        <v>263</v>
      </c>
      <c r="C9" s="250" t="s">
        <v>368</v>
      </c>
      <c r="D9" s="251"/>
      <c r="E9" s="251"/>
      <c r="F9" s="251"/>
      <c r="G9" s="251"/>
      <c r="H9" s="251"/>
      <c r="I9" s="185" t="s">
        <v>245</v>
      </c>
      <c r="J9" s="186" t="s">
        <v>245</v>
      </c>
      <c r="K9" s="187"/>
    </row>
    <row r="10" spans="1:11" ht="42" customHeight="1" x14ac:dyDescent="0.15">
      <c r="A10" s="248"/>
      <c r="B10" s="252" t="s">
        <v>265</v>
      </c>
      <c r="C10" s="238" t="s">
        <v>264</v>
      </c>
      <c r="D10" s="241"/>
      <c r="E10" s="241"/>
      <c r="F10" s="241"/>
      <c r="G10" s="241"/>
      <c r="H10" s="241"/>
      <c r="I10" s="197" t="s">
        <v>245</v>
      </c>
      <c r="J10" s="198" t="s">
        <v>245</v>
      </c>
      <c r="K10" s="199"/>
    </row>
    <row r="11" spans="1:11" ht="95.25" customHeight="1" thickBot="1" x14ac:dyDescent="0.2">
      <c r="A11" s="249"/>
      <c r="B11" s="253" t="s">
        <v>258</v>
      </c>
      <c r="C11" s="254" t="s">
        <v>414</v>
      </c>
      <c r="D11" s="255"/>
      <c r="E11" s="255"/>
      <c r="F11" s="255"/>
      <c r="G11" s="255"/>
      <c r="H11" s="255"/>
      <c r="I11" s="200" t="s">
        <v>245</v>
      </c>
      <c r="J11" s="201" t="s">
        <v>245</v>
      </c>
      <c r="K11" s="202"/>
    </row>
    <row r="12" spans="1:11" ht="51.75" customHeight="1" thickTop="1" x14ac:dyDescent="0.15">
      <c r="A12" s="248" t="s">
        <v>248</v>
      </c>
      <c r="B12" s="213" t="s">
        <v>267</v>
      </c>
      <c r="C12" s="250" t="s">
        <v>417</v>
      </c>
      <c r="D12" s="257"/>
      <c r="E12" s="257"/>
      <c r="F12" s="257"/>
      <c r="G12" s="257"/>
      <c r="H12" s="257"/>
      <c r="I12" s="196" t="s">
        <v>245</v>
      </c>
      <c r="J12" s="203" t="s">
        <v>245</v>
      </c>
      <c r="K12" s="204"/>
    </row>
    <row r="13" spans="1:11" ht="30" customHeight="1" x14ac:dyDescent="0.15">
      <c r="A13" s="248"/>
      <c r="B13" s="210" t="s">
        <v>268</v>
      </c>
      <c r="C13" s="240" t="s">
        <v>266</v>
      </c>
      <c r="D13" s="241"/>
      <c r="E13" s="241"/>
      <c r="F13" s="241"/>
      <c r="G13" s="241"/>
      <c r="H13" s="241"/>
      <c r="I13" s="184"/>
      <c r="J13" s="205" t="s">
        <v>245</v>
      </c>
      <c r="K13" s="206"/>
    </row>
    <row r="14" spans="1:11" ht="30" customHeight="1" x14ac:dyDescent="0.15">
      <c r="A14" s="248"/>
      <c r="B14" s="242" t="s">
        <v>269</v>
      </c>
      <c r="C14" s="240" t="s">
        <v>249</v>
      </c>
      <c r="D14" s="241"/>
      <c r="E14" s="241"/>
      <c r="F14" s="241"/>
      <c r="G14" s="241"/>
      <c r="H14" s="241"/>
      <c r="I14" s="184"/>
      <c r="J14" s="205" t="s">
        <v>245</v>
      </c>
      <c r="K14" s="206"/>
    </row>
    <row r="15" spans="1:11" ht="43.9" customHeight="1" x14ac:dyDescent="0.15">
      <c r="A15" s="248"/>
      <c r="B15" s="243"/>
      <c r="C15" s="238" t="s">
        <v>369</v>
      </c>
      <c r="D15" s="239"/>
      <c r="E15" s="239"/>
      <c r="F15" s="239"/>
      <c r="G15" s="239"/>
      <c r="H15" s="239"/>
      <c r="I15" s="184"/>
      <c r="J15" s="205" t="s">
        <v>245</v>
      </c>
      <c r="K15" s="206"/>
    </row>
    <row r="16" spans="1:11" ht="30" customHeight="1" x14ac:dyDescent="0.15">
      <c r="A16" s="248"/>
      <c r="B16" s="210" t="s">
        <v>270</v>
      </c>
      <c r="C16" s="240" t="s">
        <v>250</v>
      </c>
      <c r="D16" s="241"/>
      <c r="E16" s="241"/>
      <c r="F16" s="241"/>
      <c r="G16" s="241"/>
      <c r="H16" s="241"/>
      <c r="I16" s="184"/>
      <c r="J16" s="205" t="s">
        <v>245</v>
      </c>
      <c r="K16" s="206"/>
    </row>
    <row r="17" spans="1:11" ht="32.1" customHeight="1" x14ac:dyDescent="0.15">
      <c r="A17" s="248"/>
      <c r="B17" s="242" t="s">
        <v>271</v>
      </c>
      <c r="C17" s="238" t="s">
        <v>272</v>
      </c>
      <c r="D17" s="241"/>
      <c r="E17" s="241"/>
      <c r="F17" s="241"/>
      <c r="G17" s="241"/>
      <c r="H17" s="241"/>
      <c r="I17" s="184" t="s">
        <v>245</v>
      </c>
      <c r="J17" s="205" t="s">
        <v>245</v>
      </c>
      <c r="K17" s="206"/>
    </row>
    <row r="18" spans="1:11" ht="81.75" customHeight="1" x14ac:dyDescent="0.15">
      <c r="A18" s="248"/>
      <c r="B18" s="243"/>
      <c r="C18" s="238" t="s">
        <v>370</v>
      </c>
      <c r="D18" s="239"/>
      <c r="E18" s="239"/>
      <c r="F18" s="239"/>
      <c r="G18" s="239"/>
      <c r="H18" s="239"/>
      <c r="I18" s="184" t="s">
        <v>245</v>
      </c>
      <c r="J18" s="205" t="s">
        <v>245</v>
      </c>
      <c r="K18" s="206"/>
    </row>
    <row r="19" spans="1:11" ht="30" customHeight="1" x14ac:dyDescent="0.15">
      <c r="A19" s="248"/>
      <c r="B19" s="210" t="s">
        <v>273</v>
      </c>
      <c r="C19" s="238" t="s">
        <v>274</v>
      </c>
      <c r="D19" s="241"/>
      <c r="E19" s="241"/>
      <c r="F19" s="241"/>
      <c r="G19" s="241"/>
      <c r="H19" s="241"/>
      <c r="I19" s="184"/>
      <c r="J19" s="205" t="s">
        <v>245</v>
      </c>
      <c r="K19" s="206"/>
    </row>
    <row r="20" spans="1:11" ht="30" customHeight="1" x14ac:dyDescent="0.15">
      <c r="A20" s="248"/>
      <c r="B20" s="242" t="s">
        <v>275</v>
      </c>
      <c r="C20" s="245" t="s">
        <v>251</v>
      </c>
      <c r="D20" s="245"/>
      <c r="E20" s="245"/>
      <c r="F20" s="245"/>
      <c r="G20" s="245"/>
      <c r="H20" s="240"/>
      <c r="I20" s="184"/>
      <c r="J20" s="205" t="s">
        <v>245</v>
      </c>
      <c r="K20" s="206"/>
    </row>
    <row r="21" spans="1:11" ht="43.9" customHeight="1" thickBot="1" x14ac:dyDescent="0.2">
      <c r="A21" s="256"/>
      <c r="B21" s="244"/>
      <c r="C21" s="238" t="s">
        <v>371</v>
      </c>
      <c r="D21" s="239"/>
      <c r="E21" s="239"/>
      <c r="F21" s="239"/>
      <c r="G21" s="239"/>
      <c r="H21" s="239"/>
      <c r="I21" s="192"/>
      <c r="J21" s="207" t="s">
        <v>245</v>
      </c>
      <c r="K21" s="208"/>
    </row>
    <row r="22" spans="1:11" ht="19.5" customHeight="1" x14ac:dyDescent="0.15">
      <c r="A22" s="209"/>
      <c r="B22" s="246" t="s">
        <v>252</v>
      </c>
      <c r="C22" s="246"/>
      <c r="D22" s="246"/>
      <c r="E22" s="246"/>
      <c r="F22" s="246"/>
      <c r="G22" s="246"/>
      <c r="H22" s="246"/>
      <c r="I22" s="246"/>
      <c r="J22" s="246"/>
      <c r="K22" s="246"/>
    </row>
    <row r="23" spans="1:11" ht="19.5" customHeight="1" x14ac:dyDescent="0.15">
      <c r="A23" s="209"/>
      <c r="B23" s="237" t="s">
        <v>253</v>
      </c>
      <c r="C23" s="237"/>
      <c r="D23" s="237"/>
      <c r="E23" s="237"/>
      <c r="F23" s="237"/>
      <c r="G23" s="237"/>
      <c r="H23" s="237"/>
      <c r="I23" s="237"/>
      <c r="J23" s="237"/>
      <c r="K23" s="237"/>
    </row>
    <row r="24" spans="1:11" ht="19.5" customHeight="1" x14ac:dyDescent="0.15">
      <c r="A24" s="209"/>
      <c r="B24" s="237" t="s">
        <v>254</v>
      </c>
      <c r="C24" s="237"/>
      <c r="D24" s="237"/>
      <c r="E24" s="237"/>
      <c r="F24" s="237"/>
      <c r="G24" s="237"/>
      <c r="H24" s="237"/>
      <c r="I24" s="237"/>
      <c r="J24" s="237"/>
      <c r="K24" s="237"/>
    </row>
    <row r="25" spans="1:11" x14ac:dyDescent="0.15">
      <c r="A25" s="209"/>
      <c r="B25" s="209"/>
      <c r="C25" s="209"/>
      <c r="D25" s="209"/>
      <c r="E25" s="209"/>
      <c r="F25" s="209"/>
      <c r="G25" s="209"/>
      <c r="H25" s="209"/>
      <c r="I25" s="209"/>
      <c r="J25" s="209"/>
      <c r="K25" s="209"/>
    </row>
  </sheetData>
  <mergeCells count="30">
    <mergeCell ref="A1:B1"/>
    <mergeCell ref="A2:K3"/>
    <mergeCell ref="A4:A8"/>
    <mergeCell ref="C4:H4"/>
    <mergeCell ref="C6:H6"/>
    <mergeCell ref="C7:H7"/>
    <mergeCell ref="C8:H8"/>
    <mergeCell ref="C5:H5"/>
    <mergeCell ref="A12:A21"/>
    <mergeCell ref="C12:H12"/>
    <mergeCell ref="C13:H13"/>
    <mergeCell ref="B14:B15"/>
    <mergeCell ref="C14:H14"/>
    <mergeCell ref="A9:A11"/>
    <mergeCell ref="C9:H9"/>
    <mergeCell ref="B10:B11"/>
    <mergeCell ref="C10:H10"/>
    <mergeCell ref="C11:H11"/>
    <mergeCell ref="B24:K24"/>
    <mergeCell ref="C15:H15"/>
    <mergeCell ref="C16:H16"/>
    <mergeCell ref="B17:B18"/>
    <mergeCell ref="C17:H17"/>
    <mergeCell ref="C18:H18"/>
    <mergeCell ref="C19:H19"/>
    <mergeCell ref="B20:B21"/>
    <mergeCell ref="C20:H20"/>
    <mergeCell ref="C21:H21"/>
    <mergeCell ref="B22:K22"/>
    <mergeCell ref="B23:K23"/>
  </mergeCells>
  <phoneticPr fontId="2"/>
  <pageMargins left="0.59055118110236227" right="0.39370078740157483" top="0.39370078740157483"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95"/>
  <sheetViews>
    <sheetView showGridLines="0" view="pageBreakPreview" zoomScaleNormal="100" workbookViewId="0">
      <selection activeCell="G13" sqref="G13"/>
    </sheetView>
  </sheetViews>
  <sheetFormatPr defaultColWidth="9" defaultRowHeight="13.5" x14ac:dyDescent="0.15"/>
  <cols>
    <col min="1" max="1" width="4.875" style="91" customWidth="1"/>
    <col min="2" max="2" width="85.625" style="92" customWidth="1"/>
    <col min="3" max="16384" width="9" style="91"/>
  </cols>
  <sheetData>
    <row r="1" spans="1:2" ht="13.15" customHeight="1" x14ac:dyDescent="0.15">
      <c r="A1" s="267" t="s">
        <v>260</v>
      </c>
      <c r="B1" s="267"/>
    </row>
    <row r="2" spans="1:2" ht="13.15" customHeight="1" x14ac:dyDescent="0.15">
      <c r="A2" s="102"/>
      <c r="B2" s="102"/>
    </row>
    <row r="3" spans="1:2" ht="17.25" x14ac:dyDescent="0.2">
      <c r="B3" s="53" t="s">
        <v>129</v>
      </c>
    </row>
    <row r="4" spans="1:2" ht="7.5" customHeight="1" x14ac:dyDescent="0.15"/>
    <row r="5" spans="1:2" x14ac:dyDescent="0.15">
      <c r="A5" s="91" t="s">
        <v>372</v>
      </c>
    </row>
    <row r="6" spans="1:2" x14ac:dyDescent="0.15">
      <c r="A6" s="91" t="s">
        <v>373</v>
      </c>
    </row>
    <row r="8" spans="1:2" s="93" customFormat="1" ht="30" customHeight="1" x14ac:dyDescent="0.15">
      <c r="A8" s="86" t="s">
        <v>276</v>
      </c>
      <c r="B8" s="87"/>
    </row>
    <row r="9" spans="1:2" s="93" customFormat="1" ht="45" customHeight="1" x14ac:dyDescent="0.15">
      <c r="A9" s="94"/>
      <c r="B9" s="89" t="s">
        <v>374</v>
      </c>
    </row>
    <row r="10" spans="1:2" s="93" customFormat="1" ht="30" customHeight="1" x14ac:dyDescent="0.15">
      <c r="A10" s="86" t="s">
        <v>277</v>
      </c>
      <c r="B10" s="95"/>
    </row>
    <row r="11" spans="1:2" s="93" customFormat="1" ht="30" customHeight="1" x14ac:dyDescent="0.15">
      <c r="A11" s="94"/>
      <c r="B11" s="89" t="s">
        <v>375</v>
      </c>
    </row>
    <row r="12" spans="1:2" s="93" customFormat="1" ht="30" customHeight="1" x14ac:dyDescent="0.15">
      <c r="A12" s="94"/>
      <c r="B12" s="89" t="s">
        <v>376</v>
      </c>
    </row>
    <row r="13" spans="1:2" s="93" customFormat="1" ht="30" customHeight="1" x14ac:dyDescent="0.15">
      <c r="A13" s="94"/>
      <c r="B13" s="89" t="s">
        <v>377</v>
      </c>
    </row>
    <row r="14" spans="1:2" s="93" customFormat="1" ht="30" customHeight="1" x14ac:dyDescent="0.15">
      <c r="A14" s="94"/>
      <c r="B14" s="89" t="s">
        <v>378</v>
      </c>
    </row>
    <row r="15" spans="1:2" s="93" customFormat="1" ht="30" customHeight="1" x14ac:dyDescent="0.15">
      <c r="A15" s="94"/>
      <c r="B15" s="89" t="s">
        <v>379</v>
      </c>
    </row>
    <row r="16" spans="1:2" s="93" customFormat="1" ht="30" customHeight="1" x14ac:dyDescent="0.15">
      <c r="A16" s="94"/>
      <c r="B16" s="89" t="s">
        <v>380</v>
      </c>
    </row>
    <row r="17" spans="1:2" s="93" customFormat="1" ht="30" customHeight="1" x14ac:dyDescent="0.15">
      <c r="A17" s="94"/>
      <c r="B17" s="89" t="s">
        <v>381</v>
      </c>
    </row>
    <row r="18" spans="1:2" s="93" customFormat="1" ht="30" customHeight="1" x14ac:dyDescent="0.15">
      <c r="A18" s="94"/>
      <c r="B18" s="89" t="s">
        <v>382</v>
      </c>
    </row>
    <row r="19" spans="1:2" s="93" customFormat="1" ht="30" customHeight="1" x14ac:dyDescent="0.15">
      <c r="A19" s="94"/>
      <c r="B19" s="89" t="s">
        <v>383</v>
      </c>
    </row>
    <row r="20" spans="1:2" s="93" customFormat="1" ht="30" customHeight="1" x14ac:dyDescent="0.15">
      <c r="A20" s="94"/>
      <c r="B20" s="89" t="s">
        <v>384</v>
      </c>
    </row>
    <row r="21" spans="1:2" s="93" customFormat="1" ht="30" customHeight="1" x14ac:dyDescent="0.15">
      <c r="A21" s="94"/>
      <c r="B21" s="89" t="s">
        <v>385</v>
      </c>
    </row>
    <row r="22" spans="1:2" s="93" customFormat="1" ht="30" customHeight="1" x14ac:dyDescent="0.15">
      <c r="A22" s="94"/>
      <c r="B22" s="230" t="s">
        <v>386</v>
      </c>
    </row>
    <row r="23" spans="1:2" s="93" customFormat="1" ht="30" customHeight="1" x14ac:dyDescent="0.15">
      <c r="A23" s="94"/>
      <c r="B23" s="89" t="s">
        <v>387</v>
      </c>
    </row>
    <row r="24" spans="1:2" s="93" customFormat="1" ht="30" customHeight="1" x14ac:dyDescent="0.15">
      <c r="A24" s="94"/>
      <c r="B24" s="89" t="s">
        <v>388</v>
      </c>
    </row>
    <row r="25" spans="1:2" s="93" customFormat="1" ht="30" customHeight="1" x14ac:dyDescent="0.15">
      <c r="A25" s="86" t="s">
        <v>278</v>
      </c>
      <c r="B25" s="95"/>
    </row>
    <row r="26" spans="1:2" s="93" customFormat="1" ht="30" customHeight="1" x14ac:dyDescent="0.15">
      <c r="A26" s="94"/>
      <c r="B26" s="89" t="s">
        <v>389</v>
      </c>
    </row>
    <row r="27" spans="1:2" s="93" customFormat="1" ht="30" customHeight="1" x14ac:dyDescent="0.15">
      <c r="A27" s="94"/>
      <c r="B27" s="221" t="s">
        <v>256</v>
      </c>
    </row>
    <row r="28" spans="1:2" s="93" customFormat="1" ht="30" customHeight="1" x14ac:dyDescent="0.15">
      <c r="A28" s="94"/>
      <c r="B28" s="221" t="s">
        <v>390</v>
      </c>
    </row>
    <row r="29" spans="1:2" s="93" customFormat="1" ht="30" customHeight="1" x14ac:dyDescent="0.15">
      <c r="A29" s="94"/>
      <c r="B29" s="89" t="s">
        <v>178</v>
      </c>
    </row>
    <row r="30" spans="1:2" s="93" customFormat="1" ht="30" customHeight="1" x14ac:dyDescent="0.15">
      <c r="A30" s="86" t="s">
        <v>279</v>
      </c>
      <c r="B30" s="95"/>
    </row>
    <row r="31" spans="1:2" s="93" customFormat="1" ht="30" customHeight="1" x14ac:dyDescent="0.15">
      <c r="A31" s="94"/>
      <c r="B31" s="89" t="s">
        <v>391</v>
      </c>
    </row>
    <row r="32" spans="1:2" s="93" customFormat="1" ht="30" customHeight="1" x14ac:dyDescent="0.15">
      <c r="A32" s="86" t="s">
        <v>280</v>
      </c>
      <c r="B32" s="95"/>
    </row>
    <row r="33" spans="1:2" s="93" customFormat="1" ht="30" customHeight="1" x14ac:dyDescent="0.15">
      <c r="A33" s="94"/>
      <c r="B33" s="89" t="s">
        <v>392</v>
      </c>
    </row>
    <row r="34" spans="1:2" s="93" customFormat="1" ht="30" customHeight="1" x14ac:dyDescent="0.15">
      <c r="A34" s="86" t="s">
        <v>281</v>
      </c>
      <c r="B34" s="95"/>
    </row>
    <row r="35" spans="1:2" s="93" customFormat="1" ht="30" customHeight="1" x14ac:dyDescent="0.15">
      <c r="A35" s="94"/>
      <c r="B35" s="89" t="s">
        <v>393</v>
      </c>
    </row>
    <row r="36" spans="1:2" s="93" customFormat="1" ht="30" customHeight="1" x14ac:dyDescent="0.15">
      <c r="A36" s="94"/>
      <c r="B36" s="89" t="s">
        <v>394</v>
      </c>
    </row>
    <row r="37" spans="1:2" s="93" customFormat="1" ht="30" customHeight="1" x14ac:dyDescent="0.15">
      <c r="A37" s="94"/>
      <c r="B37" s="221" t="s">
        <v>178</v>
      </c>
    </row>
    <row r="38" spans="1:2" s="93" customFormat="1" ht="30" customHeight="1" x14ac:dyDescent="0.15">
      <c r="A38" s="55" t="s">
        <v>282</v>
      </c>
      <c r="B38" s="96"/>
    </row>
    <row r="39" spans="1:2" s="93" customFormat="1" ht="30" customHeight="1" x14ac:dyDescent="0.15">
      <c r="A39" s="97"/>
      <c r="B39" s="90" t="s">
        <v>395</v>
      </c>
    </row>
    <row r="40" spans="1:2" s="93" customFormat="1" ht="30" customHeight="1" x14ac:dyDescent="0.15">
      <c r="A40" s="55" t="s">
        <v>283</v>
      </c>
      <c r="B40" s="96"/>
    </row>
    <row r="41" spans="1:2" s="93" customFormat="1" ht="30" customHeight="1" x14ac:dyDescent="0.15">
      <c r="A41" s="94"/>
      <c r="B41" s="89" t="s">
        <v>257</v>
      </c>
    </row>
    <row r="42" spans="1:2" s="93" customFormat="1" ht="30" customHeight="1" x14ac:dyDescent="0.15">
      <c r="A42" s="97"/>
      <c r="B42" s="90" t="s">
        <v>396</v>
      </c>
    </row>
    <row r="43" spans="1:2" s="93" customFormat="1" ht="30" customHeight="1" x14ac:dyDescent="0.15">
      <c r="A43" s="97"/>
      <c r="B43" s="90" t="s">
        <v>397</v>
      </c>
    </row>
    <row r="44" spans="1:2" s="93" customFormat="1" ht="30" customHeight="1" x14ac:dyDescent="0.15">
      <c r="A44" s="97"/>
      <c r="B44" s="90" t="s">
        <v>398</v>
      </c>
    </row>
    <row r="45" spans="1:2" s="93" customFormat="1" ht="45" customHeight="1" x14ac:dyDescent="0.15">
      <c r="A45" s="97"/>
      <c r="B45" s="90" t="s">
        <v>399</v>
      </c>
    </row>
    <row r="46" spans="1:2" s="93" customFormat="1" ht="30" customHeight="1" x14ac:dyDescent="0.15">
      <c r="A46" s="97"/>
      <c r="B46" s="90" t="s">
        <v>179</v>
      </c>
    </row>
    <row r="47" spans="1:2" s="93" customFormat="1" ht="30" customHeight="1" x14ac:dyDescent="0.15">
      <c r="A47" s="97"/>
      <c r="B47" s="90" t="s">
        <v>400</v>
      </c>
    </row>
    <row r="48" spans="1:2" s="93" customFormat="1" ht="30" customHeight="1" x14ac:dyDescent="0.15">
      <c r="A48" s="55" t="s">
        <v>284</v>
      </c>
      <c r="B48" s="96"/>
    </row>
    <row r="49" spans="1:2" s="93" customFormat="1" ht="30" customHeight="1" x14ac:dyDescent="0.15">
      <c r="A49" s="94"/>
      <c r="B49" s="89" t="s">
        <v>257</v>
      </c>
    </row>
    <row r="50" spans="1:2" s="93" customFormat="1" ht="30" customHeight="1" x14ac:dyDescent="0.15">
      <c r="A50" s="97"/>
      <c r="B50" s="90" t="s">
        <v>401</v>
      </c>
    </row>
    <row r="51" spans="1:2" s="93" customFormat="1" ht="30" customHeight="1" x14ac:dyDescent="0.15">
      <c r="A51" s="55" t="s">
        <v>285</v>
      </c>
      <c r="B51" s="96"/>
    </row>
    <row r="52" spans="1:2" s="93" customFormat="1" ht="30" customHeight="1" x14ac:dyDescent="0.15">
      <c r="A52" s="97"/>
      <c r="B52" s="90" t="s">
        <v>402</v>
      </c>
    </row>
    <row r="53" spans="1:2" s="93" customFormat="1" ht="30" customHeight="1" x14ac:dyDescent="0.15">
      <c r="A53" s="97"/>
      <c r="B53" s="90" t="s">
        <v>403</v>
      </c>
    </row>
    <row r="54" spans="1:2" s="93" customFormat="1" ht="30" customHeight="1" x14ac:dyDescent="0.15">
      <c r="A54" s="94"/>
      <c r="B54" s="89" t="s">
        <v>394</v>
      </c>
    </row>
    <row r="55" spans="1:2" s="93" customFormat="1" x14ac:dyDescent="0.15">
      <c r="B55" s="98"/>
    </row>
    <row r="56" spans="1:2" s="93" customFormat="1" x14ac:dyDescent="0.15">
      <c r="B56" s="98"/>
    </row>
    <row r="57" spans="1:2" s="93" customFormat="1" x14ac:dyDescent="0.15">
      <c r="B57" s="98"/>
    </row>
    <row r="58" spans="1:2" s="93" customFormat="1" x14ac:dyDescent="0.15">
      <c r="B58" s="98"/>
    </row>
    <row r="59" spans="1:2" s="93" customFormat="1" x14ac:dyDescent="0.15">
      <c r="B59" s="98"/>
    </row>
    <row r="60" spans="1:2" s="93" customFormat="1" x14ac:dyDescent="0.15">
      <c r="B60" s="98"/>
    </row>
    <row r="61" spans="1:2" s="93" customFormat="1" x14ac:dyDescent="0.15">
      <c r="B61" s="98"/>
    </row>
    <row r="62" spans="1:2" s="93" customFormat="1" x14ac:dyDescent="0.15">
      <c r="B62" s="98"/>
    </row>
    <row r="63" spans="1:2" s="93" customFormat="1" x14ac:dyDescent="0.15">
      <c r="B63" s="98"/>
    </row>
    <row r="64" spans="1:2" s="93" customFormat="1" x14ac:dyDescent="0.15">
      <c r="B64" s="98"/>
    </row>
    <row r="65" spans="2:2" s="93" customFormat="1" x14ac:dyDescent="0.15">
      <c r="B65" s="98"/>
    </row>
    <row r="66" spans="2:2" s="93" customFormat="1" x14ac:dyDescent="0.15">
      <c r="B66" s="98"/>
    </row>
    <row r="67" spans="2:2" s="93" customFormat="1" x14ac:dyDescent="0.15">
      <c r="B67" s="98"/>
    </row>
    <row r="68" spans="2:2" s="93" customFormat="1" x14ac:dyDescent="0.15">
      <c r="B68" s="98"/>
    </row>
    <row r="69" spans="2:2" s="93" customFormat="1" x14ac:dyDescent="0.15">
      <c r="B69" s="98"/>
    </row>
    <row r="70" spans="2:2" s="93" customFormat="1" x14ac:dyDescent="0.15">
      <c r="B70" s="98"/>
    </row>
    <row r="71" spans="2:2" s="93" customFormat="1" x14ac:dyDescent="0.15">
      <c r="B71" s="98"/>
    </row>
    <row r="72" spans="2:2" s="93" customFormat="1" x14ac:dyDescent="0.15">
      <c r="B72" s="98"/>
    </row>
    <row r="73" spans="2:2" s="93" customFormat="1" x14ac:dyDescent="0.15">
      <c r="B73" s="98"/>
    </row>
    <row r="74" spans="2:2" s="93" customFormat="1" x14ac:dyDescent="0.15">
      <c r="B74" s="98"/>
    </row>
    <row r="75" spans="2:2" s="93" customFormat="1" x14ac:dyDescent="0.15">
      <c r="B75" s="98"/>
    </row>
    <row r="76" spans="2:2" s="93" customFormat="1" x14ac:dyDescent="0.15">
      <c r="B76" s="98"/>
    </row>
    <row r="77" spans="2:2" s="93" customFormat="1" x14ac:dyDescent="0.15">
      <c r="B77" s="98"/>
    </row>
    <row r="78" spans="2:2" s="93" customFormat="1" x14ac:dyDescent="0.15">
      <c r="B78" s="98"/>
    </row>
    <row r="79" spans="2:2" s="93" customFormat="1" x14ac:dyDescent="0.15">
      <c r="B79" s="98"/>
    </row>
    <row r="80" spans="2:2" s="93" customFormat="1" x14ac:dyDescent="0.15">
      <c r="B80" s="98"/>
    </row>
    <row r="81" spans="2:2" s="93" customFormat="1" x14ac:dyDescent="0.15">
      <c r="B81" s="98"/>
    </row>
    <row r="82" spans="2:2" s="93" customFormat="1" x14ac:dyDescent="0.15">
      <c r="B82" s="98"/>
    </row>
    <row r="83" spans="2:2" s="93" customFormat="1" x14ac:dyDescent="0.15">
      <c r="B83" s="98"/>
    </row>
    <row r="84" spans="2:2" s="93" customFormat="1" x14ac:dyDescent="0.15">
      <c r="B84" s="98"/>
    </row>
    <row r="85" spans="2:2" s="93" customFormat="1" x14ac:dyDescent="0.15">
      <c r="B85" s="98"/>
    </row>
    <row r="86" spans="2:2" s="93" customFormat="1" x14ac:dyDescent="0.15">
      <c r="B86" s="98"/>
    </row>
    <row r="87" spans="2:2" s="93" customFormat="1" x14ac:dyDescent="0.15">
      <c r="B87" s="98"/>
    </row>
    <row r="88" spans="2:2" s="93" customFormat="1" x14ac:dyDescent="0.15">
      <c r="B88" s="98"/>
    </row>
    <row r="89" spans="2:2" s="93" customFormat="1" x14ac:dyDescent="0.15">
      <c r="B89" s="98"/>
    </row>
    <row r="90" spans="2:2" s="93" customFormat="1" x14ac:dyDescent="0.15">
      <c r="B90" s="98"/>
    </row>
    <row r="91" spans="2:2" s="93" customFormat="1" x14ac:dyDescent="0.15">
      <c r="B91" s="98"/>
    </row>
    <row r="92" spans="2:2" s="93" customFormat="1" x14ac:dyDescent="0.15">
      <c r="B92" s="98"/>
    </row>
    <row r="93" spans="2:2" s="93" customFormat="1" x14ac:dyDescent="0.15">
      <c r="B93" s="98"/>
    </row>
    <row r="94" spans="2:2" s="93" customFormat="1" x14ac:dyDescent="0.15">
      <c r="B94" s="98"/>
    </row>
    <row r="95" spans="2:2" s="93" customFormat="1" x14ac:dyDescent="0.15">
      <c r="B95" s="98"/>
    </row>
  </sheetData>
  <mergeCells count="1">
    <mergeCell ref="A1:B1"/>
  </mergeCells>
  <phoneticPr fontId="2"/>
  <pageMargins left="0.9055118110236221" right="0.59055118110236227" top="0.78740157480314965" bottom="0.39370078740157483" header="0.51181102362204722" footer="0.11811023622047245"/>
  <pageSetup paperSize="9" scale="95" orientation="portrait" horizontalDpi="300" verticalDpi="300" r:id="rId1"/>
  <headerFooter alignWithMargins="0"/>
  <rowBreaks count="1" manualBreakCount="1">
    <brk id="29"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6" r:id="rId4" name="Check Box 4">
              <controlPr defaultSize="0" autoFill="0" autoLine="0" autoPict="0">
                <anchor moveWithCells="1">
                  <from>
                    <xdr:col>0</xdr:col>
                    <xdr:colOff>76200</xdr:colOff>
                    <xdr:row>8</xdr:row>
                    <xdr:rowOff>180975</xdr:rowOff>
                  </from>
                  <to>
                    <xdr:col>0</xdr:col>
                    <xdr:colOff>295275</xdr:colOff>
                    <xdr:row>8</xdr:row>
                    <xdr:rowOff>409575</xdr:rowOff>
                  </to>
                </anchor>
              </controlPr>
            </control>
          </mc:Choice>
        </mc:AlternateContent>
        <mc:AlternateContent xmlns:mc="http://schemas.openxmlformats.org/markup-compatibility/2006">
          <mc:Choice Requires="x14">
            <control shapeId="49157" r:id="rId5" name="Check Box 5">
              <controlPr defaultSize="0" autoFill="0" autoLine="0" autoPict="0">
                <anchor moveWithCells="1">
                  <from>
                    <xdr:col>0</xdr:col>
                    <xdr:colOff>76200</xdr:colOff>
                    <xdr:row>10</xdr:row>
                    <xdr:rowOff>85725</xdr:rowOff>
                  </from>
                  <to>
                    <xdr:col>0</xdr:col>
                    <xdr:colOff>295275</xdr:colOff>
                    <xdr:row>10</xdr:row>
                    <xdr:rowOff>314325</xdr:rowOff>
                  </to>
                </anchor>
              </controlPr>
            </control>
          </mc:Choice>
        </mc:AlternateContent>
        <mc:AlternateContent xmlns:mc="http://schemas.openxmlformats.org/markup-compatibility/2006">
          <mc:Choice Requires="x14">
            <control shapeId="49159" r:id="rId6" name="Check Box 7">
              <controlPr defaultSize="0" autoFill="0" autoLine="0" autoPict="0">
                <anchor moveWithCells="1">
                  <from>
                    <xdr:col>0</xdr:col>
                    <xdr:colOff>76200</xdr:colOff>
                    <xdr:row>11</xdr:row>
                    <xdr:rowOff>85725</xdr:rowOff>
                  </from>
                  <to>
                    <xdr:col>0</xdr:col>
                    <xdr:colOff>295275</xdr:colOff>
                    <xdr:row>11</xdr:row>
                    <xdr:rowOff>314325</xdr:rowOff>
                  </to>
                </anchor>
              </controlPr>
            </control>
          </mc:Choice>
        </mc:AlternateContent>
        <mc:AlternateContent xmlns:mc="http://schemas.openxmlformats.org/markup-compatibility/2006">
          <mc:Choice Requires="x14">
            <control shapeId="49161" r:id="rId7" name="Check Box 9">
              <controlPr defaultSize="0" autoFill="0" autoLine="0" autoPict="0">
                <anchor moveWithCells="1">
                  <from>
                    <xdr:col>0</xdr:col>
                    <xdr:colOff>76200</xdr:colOff>
                    <xdr:row>12</xdr:row>
                    <xdr:rowOff>85725</xdr:rowOff>
                  </from>
                  <to>
                    <xdr:col>0</xdr:col>
                    <xdr:colOff>295275</xdr:colOff>
                    <xdr:row>12</xdr:row>
                    <xdr:rowOff>314325</xdr:rowOff>
                  </to>
                </anchor>
              </controlPr>
            </control>
          </mc:Choice>
        </mc:AlternateContent>
        <mc:AlternateContent xmlns:mc="http://schemas.openxmlformats.org/markup-compatibility/2006">
          <mc:Choice Requires="x14">
            <control shapeId="49162" r:id="rId8" name="Check Box 10">
              <controlPr defaultSize="0" autoFill="0" autoLine="0" autoPict="0">
                <anchor moveWithCells="1">
                  <from>
                    <xdr:col>0</xdr:col>
                    <xdr:colOff>76200</xdr:colOff>
                    <xdr:row>13</xdr:row>
                    <xdr:rowOff>85725</xdr:rowOff>
                  </from>
                  <to>
                    <xdr:col>0</xdr:col>
                    <xdr:colOff>295275</xdr:colOff>
                    <xdr:row>13</xdr:row>
                    <xdr:rowOff>314325</xdr:rowOff>
                  </to>
                </anchor>
              </controlPr>
            </control>
          </mc:Choice>
        </mc:AlternateContent>
        <mc:AlternateContent xmlns:mc="http://schemas.openxmlformats.org/markup-compatibility/2006">
          <mc:Choice Requires="x14">
            <control shapeId="49163" r:id="rId9" name="Check Box 11">
              <controlPr defaultSize="0" autoFill="0" autoLine="0" autoPict="0">
                <anchor moveWithCells="1">
                  <from>
                    <xdr:col>0</xdr:col>
                    <xdr:colOff>76200</xdr:colOff>
                    <xdr:row>14</xdr:row>
                    <xdr:rowOff>85725</xdr:rowOff>
                  </from>
                  <to>
                    <xdr:col>0</xdr:col>
                    <xdr:colOff>295275</xdr:colOff>
                    <xdr:row>14</xdr:row>
                    <xdr:rowOff>314325</xdr:rowOff>
                  </to>
                </anchor>
              </controlPr>
            </control>
          </mc:Choice>
        </mc:AlternateContent>
        <mc:AlternateContent xmlns:mc="http://schemas.openxmlformats.org/markup-compatibility/2006">
          <mc:Choice Requires="x14">
            <control shapeId="49164" r:id="rId10" name="Check Box 12">
              <controlPr defaultSize="0" autoFill="0" autoLine="0" autoPict="0">
                <anchor moveWithCells="1">
                  <from>
                    <xdr:col>0</xdr:col>
                    <xdr:colOff>76200</xdr:colOff>
                    <xdr:row>15</xdr:row>
                    <xdr:rowOff>85725</xdr:rowOff>
                  </from>
                  <to>
                    <xdr:col>0</xdr:col>
                    <xdr:colOff>295275</xdr:colOff>
                    <xdr:row>15</xdr:row>
                    <xdr:rowOff>314325</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0</xdr:col>
                    <xdr:colOff>76200</xdr:colOff>
                    <xdr:row>16</xdr:row>
                    <xdr:rowOff>85725</xdr:rowOff>
                  </from>
                  <to>
                    <xdr:col>0</xdr:col>
                    <xdr:colOff>295275</xdr:colOff>
                    <xdr:row>16</xdr:row>
                    <xdr:rowOff>314325</xdr:rowOff>
                  </to>
                </anchor>
              </controlPr>
            </control>
          </mc:Choice>
        </mc:AlternateContent>
        <mc:AlternateContent xmlns:mc="http://schemas.openxmlformats.org/markup-compatibility/2006">
          <mc:Choice Requires="x14">
            <control shapeId="49166" r:id="rId12" name="Check Box 14">
              <controlPr defaultSize="0" autoFill="0" autoLine="0" autoPict="0">
                <anchor moveWithCells="1">
                  <from>
                    <xdr:col>0</xdr:col>
                    <xdr:colOff>76200</xdr:colOff>
                    <xdr:row>17</xdr:row>
                    <xdr:rowOff>85725</xdr:rowOff>
                  </from>
                  <to>
                    <xdr:col>0</xdr:col>
                    <xdr:colOff>295275</xdr:colOff>
                    <xdr:row>17</xdr:row>
                    <xdr:rowOff>314325</xdr:rowOff>
                  </to>
                </anchor>
              </controlPr>
            </control>
          </mc:Choice>
        </mc:AlternateContent>
        <mc:AlternateContent xmlns:mc="http://schemas.openxmlformats.org/markup-compatibility/2006">
          <mc:Choice Requires="x14">
            <control shapeId="49167" r:id="rId13" name="Check Box 15">
              <controlPr defaultSize="0" autoFill="0" autoLine="0" autoPict="0">
                <anchor moveWithCells="1">
                  <from>
                    <xdr:col>0</xdr:col>
                    <xdr:colOff>76200</xdr:colOff>
                    <xdr:row>18</xdr:row>
                    <xdr:rowOff>85725</xdr:rowOff>
                  </from>
                  <to>
                    <xdr:col>0</xdr:col>
                    <xdr:colOff>295275</xdr:colOff>
                    <xdr:row>18</xdr:row>
                    <xdr:rowOff>314325</xdr:rowOff>
                  </to>
                </anchor>
              </controlPr>
            </control>
          </mc:Choice>
        </mc:AlternateContent>
        <mc:AlternateContent xmlns:mc="http://schemas.openxmlformats.org/markup-compatibility/2006">
          <mc:Choice Requires="x14">
            <control shapeId="49168" r:id="rId14" name="Check Box 16">
              <controlPr defaultSize="0" autoFill="0" autoLine="0" autoPict="0">
                <anchor moveWithCells="1">
                  <from>
                    <xdr:col>0</xdr:col>
                    <xdr:colOff>76200</xdr:colOff>
                    <xdr:row>19</xdr:row>
                    <xdr:rowOff>85725</xdr:rowOff>
                  </from>
                  <to>
                    <xdr:col>0</xdr:col>
                    <xdr:colOff>295275</xdr:colOff>
                    <xdr:row>19</xdr:row>
                    <xdr:rowOff>314325</xdr:rowOff>
                  </to>
                </anchor>
              </controlPr>
            </control>
          </mc:Choice>
        </mc:AlternateContent>
        <mc:AlternateContent xmlns:mc="http://schemas.openxmlformats.org/markup-compatibility/2006">
          <mc:Choice Requires="x14">
            <control shapeId="49169" r:id="rId15" name="Check Box 17">
              <controlPr defaultSize="0" autoFill="0" autoLine="0" autoPict="0">
                <anchor moveWithCells="1">
                  <from>
                    <xdr:col>0</xdr:col>
                    <xdr:colOff>76200</xdr:colOff>
                    <xdr:row>20</xdr:row>
                    <xdr:rowOff>85725</xdr:rowOff>
                  </from>
                  <to>
                    <xdr:col>0</xdr:col>
                    <xdr:colOff>295275</xdr:colOff>
                    <xdr:row>20</xdr:row>
                    <xdr:rowOff>314325</xdr:rowOff>
                  </to>
                </anchor>
              </controlPr>
            </control>
          </mc:Choice>
        </mc:AlternateContent>
        <mc:AlternateContent xmlns:mc="http://schemas.openxmlformats.org/markup-compatibility/2006">
          <mc:Choice Requires="x14">
            <control shapeId="49170" r:id="rId16" name="Check Box 18">
              <controlPr defaultSize="0" autoFill="0" autoLine="0" autoPict="0">
                <anchor moveWithCells="1">
                  <from>
                    <xdr:col>0</xdr:col>
                    <xdr:colOff>76200</xdr:colOff>
                    <xdr:row>22</xdr:row>
                    <xdr:rowOff>85725</xdr:rowOff>
                  </from>
                  <to>
                    <xdr:col>0</xdr:col>
                    <xdr:colOff>295275</xdr:colOff>
                    <xdr:row>22</xdr:row>
                    <xdr:rowOff>314325</xdr:rowOff>
                  </to>
                </anchor>
              </controlPr>
            </control>
          </mc:Choice>
        </mc:AlternateContent>
        <mc:AlternateContent xmlns:mc="http://schemas.openxmlformats.org/markup-compatibility/2006">
          <mc:Choice Requires="x14">
            <control shapeId="49171" r:id="rId17" name="Check Box 19">
              <controlPr defaultSize="0" autoFill="0" autoLine="0" autoPict="0">
                <anchor moveWithCells="1">
                  <from>
                    <xdr:col>0</xdr:col>
                    <xdr:colOff>76200</xdr:colOff>
                    <xdr:row>23</xdr:row>
                    <xdr:rowOff>85725</xdr:rowOff>
                  </from>
                  <to>
                    <xdr:col>0</xdr:col>
                    <xdr:colOff>295275</xdr:colOff>
                    <xdr:row>23</xdr:row>
                    <xdr:rowOff>314325</xdr:rowOff>
                  </to>
                </anchor>
              </controlPr>
            </control>
          </mc:Choice>
        </mc:AlternateContent>
        <mc:AlternateContent xmlns:mc="http://schemas.openxmlformats.org/markup-compatibility/2006">
          <mc:Choice Requires="x14">
            <control shapeId="49172" r:id="rId18" name="Check Box 20">
              <controlPr defaultSize="0" autoFill="0" autoLine="0" autoPict="0">
                <anchor moveWithCells="1">
                  <from>
                    <xdr:col>0</xdr:col>
                    <xdr:colOff>76200</xdr:colOff>
                    <xdr:row>25</xdr:row>
                    <xdr:rowOff>85725</xdr:rowOff>
                  </from>
                  <to>
                    <xdr:col>0</xdr:col>
                    <xdr:colOff>295275</xdr:colOff>
                    <xdr:row>25</xdr:row>
                    <xdr:rowOff>314325</xdr:rowOff>
                  </to>
                </anchor>
              </controlPr>
            </control>
          </mc:Choice>
        </mc:AlternateContent>
        <mc:AlternateContent xmlns:mc="http://schemas.openxmlformats.org/markup-compatibility/2006">
          <mc:Choice Requires="x14">
            <control shapeId="49173" r:id="rId19" name="Check Box 21">
              <controlPr defaultSize="0" autoFill="0" autoLine="0" autoPict="0">
                <anchor moveWithCells="1">
                  <from>
                    <xdr:col>0</xdr:col>
                    <xdr:colOff>76200</xdr:colOff>
                    <xdr:row>26</xdr:row>
                    <xdr:rowOff>85725</xdr:rowOff>
                  </from>
                  <to>
                    <xdr:col>0</xdr:col>
                    <xdr:colOff>295275</xdr:colOff>
                    <xdr:row>26</xdr:row>
                    <xdr:rowOff>314325</xdr:rowOff>
                  </to>
                </anchor>
              </controlPr>
            </control>
          </mc:Choice>
        </mc:AlternateContent>
        <mc:AlternateContent xmlns:mc="http://schemas.openxmlformats.org/markup-compatibility/2006">
          <mc:Choice Requires="x14">
            <control shapeId="49174" r:id="rId20" name="Check Box 22">
              <controlPr defaultSize="0" autoFill="0" autoLine="0" autoPict="0">
                <anchor moveWithCells="1">
                  <from>
                    <xdr:col>0</xdr:col>
                    <xdr:colOff>76200</xdr:colOff>
                    <xdr:row>27</xdr:row>
                    <xdr:rowOff>85725</xdr:rowOff>
                  </from>
                  <to>
                    <xdr:col>0</xdr:col>
                    <xdr:colOff>295275</xdr:colOff>
                    <xdr:row>27</xdr:row>
                    <xdr:rowOff>314325</xdr:rowOff>
                  </to>
                </anchor>
              </controlPr>
            </control>
          </mc:Choice>
        </mc:AlternateContent>
        <mc:AlternateContent xmlns:mc="http://schemas.openxmlformats.org/markup-compatibility/2006">
          <mc:Choice Requires="x14">
            <control shapeId="49175" r:id="rId21" name="Check Box 23">
              <controlPr defaultSize="0" autoFill="0" autoLine="0" autoPict="0">
                <anchor moveWithCells="1">
                  <from>
                    <xdr:col>0</xdr:col>
                    <xdr:colOff>76200</xdr:colOff>
                    <xdr:row>28</xdr:row>
                    <xdr:rowOff>85725</xdr:rowOff>
                  </from>
                  <to>
                    <xdr:col>0</xdr:col>
                    <xdr:colOff>295275</xdr:colOff>
                    <xdr:row>28</xdr:row>
                    <xdr:rowOff>314325</xdr:rowOff>
                  </to>
                </anchor>
              </controlPr>
            </control>
          </mc:Choice>
        </mc:AlternateContent>
        <mc:AlternateContent xmlns:mc="http://schemas.openxmlformats.org/markup-compatibility/2006">
          <mc:Choice Requires="x14">
            <control shapeId="49176" r:id="rId22" name="Check Box 24">
              <controlPr defaultSize="0" autoFill="0" autoLine="0" autoPict="0">
                <anchor moveWithCells="1">
                  <from>
                    <xdr:col>0</xdr:col>
                    <xdr:colOff>76200</xdr:colOff>
                    <xdr:row>30</xdr:row>
                    <xdr:rowOff>85725</xdr:rowOff>
                  </from>
                  <to>
                    <xdr:col>0</xdr:col>
                    <xdr:colOff>295275</xdr:colOff>
                    <xdr:row>30</xdr:row>
                    <xdr:rowOff>314325</xdr:rowOff>
                  </to>
                </anchor>
              </controlPr>
            </control>
          </mc:Choice>
        </mc:AlternateContent>
        <mc:AlternateContent xmlns:mc="http://schemas.openxmlformats.org/markup-compatibility/2006">
          <mc:Choice Requires="x14">
            <control shapeId="49178" r:id="rId23" name="Check Box 26">
              <controlPr defaultSize="0" autoFill="0" autoLine="0" autoPict="0">
                <anchor moveWithCells="1">
                  <from>
                    <xdr:col>0</xdr:col>
                    <xdr:colOff>76200</xdr:colOff>
                    <xdr:row>32</xdr:row>
                    <xdr:rowOff>85725</xdr:rowOff>
                  </from>
                  <to>
                    <xdr:col>0</xdr:col>
                    <xdr:colOff>295275</xdr:colOff>
                    <xdr:row>32</xdr:row>
                    <xdr:rowOff>314325</xdr:rowOff>
                  </to>
                </anchor>
              </controlPr>
            </control>
          </mc:Choice>
        </mc:AlternateContent>
        <mc:AlternateContent xmlns:mc="http://schemas.openxmlformats.org/markup-compatibility/2006">
          <mc:Choice Requires="x14">
            <control shapeId="49179" r:id="rId24" name="Check Box 27">
              <controlPr defaultSize="0" autoFill="0" autoLine="0" autoPict="0">
                <anchor moveWithCells="1">
                  <from>
                    <xdr:col>0</xdr:col>
                    <xdr:colOff>76200</xdr:colOff>
                    <xdr:row>34</xdr:row>
                    <xdr:rowOff>85725</xdr:rowOff>
                  </from>
                  <to>
                    <xdr:col>0</xdr:col>
                    <xdr:colOff>295275</xdr:colOff>
                    <xdr:row>34</xdr:row>
                    <xdr:rowOff>314325</xdr:rowOff>
                  </to>
                </anchor>
              </controlPr>
            </control>
          </mc:Choice>
        </mc:AlternateContent>
        <mc:AlternateContent xmlns:mc="http://schemas.openxmlformats.org/markup-compatibility/2006">
          <mc:Choice Requires="x14">
            <control shapeId="49180" r:id="rId25" name="Check Box 28">
              <controlPr defaultSize="0" autoFill="0" autoLine="0" autoPict="0">
                <anchor moveWithCells="1">
                  <from>
                    <xdr:col>0</xdr:col>
                    <xdr:colOff>76200</xdr:colOff>
                    <xdr:row>35</xdr:row>
                    <xdr:rowOff>85725</xdr:rowOff>
                  </from>
                  <to>
                    <xdr:col>0</xdr:col>
                    <xdr:colOff>295275</xdr:colOff>
                    <xdr:row>35</xdr:row>
                    <xdr:rowOff>314325</xdr:rowOff>
                  </to>
                </anchor>
              </controlPr>
            </control>
          </mc:Choice>
        </mc:AlternateContent>
        <mc:AlternateContent xmlns:mc="http://schemas.openxmlformats.org/markup-compatibility/2006">
          <mc:Choice Requires="x14">
            <control shapeId="49181" r:id="rId26" name="Check Box 29">
              <controlPr defaultSize="0" autoFill="0" autoLine="0" autoPict="0">
                <anchor moveWithCells="1">
                  <from>
                    <xdr:col>0</xdr:col>
                    <xdr:colOff>76200</xdr:colOff>
                    <xdr:row>36</xdr:row>
                    <xdr:rowOff>85725</xdr:rowOff>
                  </from>
                  <to>
                    <xdr:col>0</xdr:col>
                    <xdr:colOff>295275</xdr:colOff>
                    <xdr:row>36</xdr:row>
                    <xdr:rowOff>314325</xdr:rowOff>
                  </to>
                </anchor>
              </controlPr>
            </control>
          </mc:Choice>
        </mc:AlternateContent>
        <mc:AlternateContent xmlns:mc="http://schemas.openxmlformats.org/markup-compatibility/2006">
          <mc:Choice Requires="x14">
            <control shapeId="49182" r:id="rId27" name="Check Box 30">
              <controlPr defaultSize="0" autoFill="0" autoLine="0" autoPict="0">
                <anchor moveWithCells="1">
                  <from>
                    <xdr:col>0</xdr:col>
                    <xdr:colOff>76200</xdr:colOff>
                    <xdr:row>38</xdr:row>
                    <xdr:rowOff>85725</xdr:rowOff>
                  </from>
                  <to>
                    <xdr:col>0</xdr:col>
                    <xdr:colOff>295275</xdr:colOff>
                    <xdr:row>38</xdr:row>
                    <xdr:rowOff>314325</xdr:rowOff>
                  </to>
                </anchor>
              </controlPr>
            </control>
          </mc:Choice>
        </mc:AlternateContent>
        <mc:AlternateContent xmlns:mc="http://schemas.openxmlformats.org/markup-compatibility/2006">
          <mc:Choice Requires="x14">
            <control shapeId="49183" r:id="rId28" name="Check Box 31">
              <controlPr defaultSize="0" autoFill="0" autoLine="0" autoPict="0">
                <anchor moveWithCells="1">
                  <from>
                    <xdr:col>0</xdr:col>
                    <xdr:colOff>76200</xdr:colOff>
                    <xdr:row>40</xdr:row>
                    <xdr:rowOff>85725</xdr:rowOff>
                  </from>
                  <to>
                    <xdr:col>0</xdr:col>
                    <xdr:colOff>295275</xdr:colOff>
                    <xdr:row>40</xdr:row>
                    <xdr:rowOff>314325</xdr:rowOff>
                  </to>
                </anchor>
              </controlPr>
            </control>
          </mc:Choice>
        </mc:AlternateContent>
        <mc:AlternateContent xmlns:mc="http://schemas.openxmlformats.org/markup-compatibility/2006">
          <mc:Choice Requires="x14">
            <control shapeId="49184" r:id="rId29" name="Check Box 32">
              <controlPr defaultSize="0" autoFill="0" autoLine="0" autoPict="0">
                <anchor moveWithCells="1">
                  <from>
                    <xdr:col>0</xdr:col>
                    <xdr:colOff>76200</xdr:colOff>
                    <xdr:row>41</xdr:row>
                    <xdr:rowOff>85725</xdr:rowOff>
                  </from>
                  <to>
                    <xdr:col>0</xdr:col>
                    <xdr:colOff>295275</xdr:colOff>
                    <xdr:row>41</xdr:row>
                    <xdr:rowOff>314325</xdr:rowOff>
                  </to>
                </anchor>
              </controlPr>
            </control>
          </mc:Choice>
        </mc:AlternateContent>
        <mc:AlternateContent xmlns:mc="http://schemas.openxmlformats.org/markup-compatibility/2006">
          <mc:Choice Requires="x14">
            <control shapeId="49185" r:id="rId30" name="Check Box 33">
              <controlPr defaultSize="0" autoFill="0" autoLine="0" autoPict="0">
                <anchor moveWithCells="1">
                  <from>
                    <xdr:col>0</xdr:col>
                    <xdr:colOff>76200</xdr:colOff>
                    <xdr:row>42</xdr:row>
                    <xdr:rowOff>85725</xdr:rowOff>
                  </from>
                  <to>
                    <xdr:col>0</xdr:col>
                    <xdr:colOff>295275</xdr:colOff>
                    <xdr:row>42</xdr:row>
                    <xdr:rowOff>314325</xdr:rowOff>
                  </to>
                </anchor>
              </controlPr>
            </control>
          </mc:Choice>
        </mc:AlternateContent>
        <mc:AlternateContent xmlns:mc="http://schemas.openxmlformats.org/markup-compatibility/2006">
          <mc:Choice Requires="x14">
            <control shapeId="49186" r:id="rId31" name="Check Box 34">
              <controlPr defaultSize="0" autoFill="0" autoLine="0" autoPict="0">
                <anchor moveWithCells="1">
                  <from>
                    <xdr:col>0</xdr:col>
                    <xdr:colOff>76200</xdr:colOff>
                    <xdr:row>43</xdr:row>
                    <xdr:rowOff>85725</xdr:rowOff>
                  </from>
                  <to>
                    <xdr:col>0</xdr:col>
                    <xdr:colOff>295275</xdr:colOff>
                    <xdr:row>43</xdr:row>
                    <xdr:rowOff>314325</xdr:rowOff>
                  </to>
                </anchor>
              </controlPr>
            </control>
          </mc:Choice>
        </mc:AlternateContent>
        <mc:AlternateContent xmlns:mc="http://schemas.openxmlformats.org/markup-compatibility/2006">
          <mc:Choice Requires="x14">
            <control shapeId="49187" r:id="rId32" name="Check Box 35">
              <controlPr defaultSize="0" autoFill="0" autoLine="0" autoPict="0">
                <anchor moveWithCells="1">
                  <from>
                    <xdr:col>0</xdr:col>
                    <xdr:colOff>76200</xdr:colOff>
                    <xdr:row>44</xdr:row>
                    <xdr:rowOff>161925</xdr:rowOff>
                  </from>
                  <to>
                    <xdr:col>0</xdr:col>
                    <xdr:colOff>295275</xdr:colOff>
                    <xdr:row>44</xdr:row>
                    <xdr:rowOff>390525</xdr:rowOff>
                  </to>
                </anchor>
              </controlPr>
            </control>
          </mc:Choice>
        </mc:AlternateContent>
        <mc:AlternateContent xmlns:mc="http://schemas.openxmlformats.org/markup-compatibility/2006">
          <mc:Choice Requires="x14">
            <control shapeId="49188" r:id="rId33" name="Check Box 36">
              <controlPr defaultSize="0" autoFill="0" autoLine="0" autoPict="0">
                <anchor moveWithCells="1">
                  <from>
                    <xdr:col>0</xdr:col>
                    <xdr:colOff>76200</xdr:colOff>
                    <xdr:row>45</xdr:row>
                    <xdr:rowOff>85725</xdr:rowOff>
                  </from>
                  <to>
                    <xdr:col>0</xdr:col>
                    <xdr:colOff>295275</xdr:colOff>
                    <xdr:row>45</xdr:row>
                    <xdr:rowOff>314325</xdr:rowOff>
                  </to>
                </anchor>
              </controlPr>
            </control>
          </mc:Choice>
        </mc:AlternateContent>
        <mc:AlternateContent xmlns:mc="http://schemas.openxmlformats.org/markup-compatibility/2006">
          <mc:Choice Requires="x14">
            <control shapeId="49189" r:id="rId34" name="Check Box 37">
              <controlPr defaultSize="0" autoFill="0" autoLine="0" autoPict="0">
                <anchor moveWithCells="1">
                  <from>
                    <xdr:col>0</xdr:col>
                    <xdr:colOff>76200</xdr:colOff>
                    <xdr:row>46</xdr:row>
                    <xdr:rowOff>85725</xdr:rowOff>
                  </from>
                  <to>
                    <xdr:col>0</xdr:col>
                    <xdr:colOff>295275</xdr:colOff>
                    <xdr:row>46</xdr:row>
                    <xdr:rowOff>314325</xdr:rowOff>
                  </to>
                </anchor>
              </controlPr>
            </control>
          </mc:Choice>
        </mc:AlternateContent>
        <mc:AlternateContent xmlns:mc="http://schemas.openxmlformats.org/markup-compatibility/2006">
          <mc:Choice Requires="x14">
            <control shapeId="49190" r:id="rId35" name="Check Box 38">
              <controlPr defaultSize="0" autoFill="0" autoLine="0" autoPict="0">
                <anchor moveWithCells="1">
                  <from>
                    <xdr:col>0</xdr:col>
                    <xdr:colOff>76200</xdr:colOff>
                    <xdr:row>48</xdr:row>
                    <xdr:rowOff>85725</xdr:rowOff>
                  </from>
                  <to>
                    <xdr:col>0</xdr:col>
                    <xdr:colOff>295275</xdr:colOff>
                    <xdr:row>48</xdr:row>
                    <xdr:rowOff>314325</xdr:rowOff>
                  </to>
                </anchor>
              </controlPr>
            </control>
          </mc:Choice>
        </mc:AlternateContent>
        <mc:AlternateContent xmlns:mc="http://schemas.openxmlformats.org/markup-compatibility/2006">
          <mc:Choice Requires="x14">
            <control shapeId="49191" r:id="rId36" name="Check Box 39">
              <controlPr defaultSize="0" autoFill="0" autoLine="0" autoPict="0">
                <anchor moveWithCells="1">
                  <from>
                    <xdr:col>0</xdr:col>
                    <xdr:colOff>76200</xdr:colOff>
                    <xdr:row>49</xdr:row>
                    <xdr:rowOff>85725</xdr:rowOff>
                  </from>
                  <to>
                    <xdr:col>0</xdr:col>
                    <xdr:colOff>295275</xdr:colOff>
                    <xdr:row>49</xdr:row>
                    <xdr:rowOff>314325</xdr:rowOff>
                  </to>
                </anchor>
              </controlPr>
            </control>
          </mc:Choice>
        </mc:AlternateContent>
        <mc:AlternateContent xmlns:mc="http://schemas.openxmlformats.org/markup-compatibility/2006">
          <mc:Choice Requires="x14">
            <control shapeId="49192" r:id="rId37" name="Check Box 40">
              <controlPr defaultSize="0" autoFill="0" autoLine="0" autoPict="0">
                <anchor moveWithCells="1">
                  <from>
                    <xdr:col>0</xdr:col>
                    <xdr:colOff>76200</xdr:colOff>
                    <xdr:row>51</xdr:row>
                    <xdr:rowOff>85725</xdr:rowOff>
                  </from>
                  <to>
                    <xdr:col>0</xdr:col>
                    <xdr:colOff>295275</xdr:colOff>
                    <xdr:row>51</xdr:row>
                    <xdr:rowOff>314325</xdr:rowOff>
                  </to>
                </anchor>
              </controlPr>
            </control>
          </mc:Choice>
        </mc:AlternateContent>
        <mc:AlternateContent xmlns:mc="http://schemas.openxmlformats.org/markup-compatibility/2006">
          <mc:Choice Requires="x14">
            <control shapeId="49193" r:id="rId38" name="Check Box 41">
              <controlPr defaultSize="0" autoFill="0" autoLine="0" autoPict="0">
                <anchor moveWithCells="1">
                  <from>
                    <xdr:col>0</xdr:col>
                    <xdr:colOff>76200</xdr:colOff>
                    <xdr:row>52</xdr:row>
                    <xdr:rowOff>85725</xdr:rowOff>
                  </from>
                  <to>
                    <xdr:col>0</xdr:col>
                    <xdr:colOff>295275</xdr:colOff>
                    <xdr:row>52</xdr:row>
                    <xdr:rowOff>314325</xdr:rowOff>
                  </to>
                </anchor>
              </controlPr>
            </control>
          </mc:Choice>
        </mc:AlternateContent>
        <mc:AlternateContent xmlns:mc="http://schemas.openxmlformats.org/markup-compatibility/2006">
          <mc:Choice Requires="x14">
            <control shapeId="49194" r:id="rId39" name="Check Box 42">
              <controlPr defaultSize="0" autoFill="0" autoLine="0" autoPict="0">
                <anchor moveWithCells="1">
                  <from>
                    <xdr:col>0</xdr:col>
                    <xdr:colOff>76200</xdr:colOff>
                    <xdr:row>53</xdr:row>
                    <xdr:rowOff>85725</xdr:rowOff>
                  </from>
                  <to>
                    <xdr:col>0</xdr:col>
                    <xdr:colOff>295275</xdr:colOff>
                    <xdr:row>53</xdr:row>
                    <xdr:rowOff>314325</xdr:rowOff>
                  </to>
                </anchor>
              </controlPr>
            </control>
          </mc:Choice>
        </mc:AlternateContent>
        <mc:AlternateContent xmlns:mc="http://schemas.openxmlformats.org/markup-compatibility/2006">
          <mc:Choice Requires="x14">
            <control shapeId="49195" r:id="rId40" name="Check Box 43">
              <controlPr defaultSize="0" autoFill="0" autoLine="0" autoPict="0">
                <anchor moveWithCells="1">
                  <from>
                    <xdr:col>0</xdr:col>
                    <xdr:colOff>76200</xdr:colOff>
                    <xdr:row>21</xdr:row>
                    <xdr:rowOff>85725</xdr:rowOff>
                  </from>
                  <to>
                    <xdr:col>0</xdr:col>
                    <xdr:colOff>295275</xdr:colOff>
                    <xdr:row>21</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0"/>
  <sheetViews>
    <sheetView view="pageBreakPreview" zoomScaleNormal="75" zoomScaleSheetLayoutView="100" workbookViewId="0">
      <selection activeCell="AC37" sqref="AC37"/>
    </sheetView>
  </sheetViews>
  <sheetFormatPr defaultRowHeight="13.5" x14ac:dyDescent="0.15"/>
  <cols>
    <col min="1" max="1" width="15.375" customWidth="1"/>
  </cols>
  <sheetData>
    <row r="1" spans="1:15" ht="14.25" x14ac:dyDescent="0.15">
      <c r="A1" s="271" t="s">
        <v>261</v>
      </c>
      <c r="B1" s="271"/>
      <c r="C1" s="2"/>
      <c r="D1" s="2"/>
      <c r="E1" s="2"/>
      <c r="F1" s="2"/>
      <c r="G1" s="2"/>
      <c r="H1" s="2"/>
      <c r="I1" s="2"/>
      <c r="J1" s="2"/>
      <c r="K1" s="2"/>
      <c r="L1" s="2"/>
      <c r="M1" s="2"/>
      <c r="N1" s="2"/>
      <c r="O1" s="2"/>
    </row>
    <row r="2" spans="1:15" ht="31.35" customHeight="1" x14ac:dyDescent="0.15">
      <c r="A2" s="272" t="s">
        <v>169</v>
      </c>
      <c r="B2" s="272"/>
      <c r="C2" s="272"/>
      <c r="D2" s="272"/>
      <c r="E2" s="272"/>
      <c r="F2" s="272"/>
      <c r="G2" s="272"/>
      <c r="H2" s="272"/>
      <c r="I2" s="272"/>
      <c r="J2" s="272"/>
      <c r="K2" s="272"/>
      <c r="L2" s="2"/>
      <c r="M2" s="2"/>
      <c r="N2" s="2"/>
      <c r="O2" s="2"/>
    </row>
    <row r="3" spans="1:15" ht="15" thickBot="1" x14ac:dyDescent="0.2">
      <c r="A3" s="2"/>
      <c r="B3" s="2"/>
      <c r="C3" s="2"/>
      <c r="D3" s="2"/>
      <c r="E3" s="2"/>
      <c r="F3" s="2"/>
      <c r="G3" s="2"/>
      <c r="H3" s="2"/>
      <c r="I3" s="2"/>
      <c r="J3" s="2"/>
      <c r="K3" s="2"/>
      <c r="L3" s="2"/>
      <c r="M3" s="2"/>
      <c r="N3" s="2"/>
      <c r="O3" s="2"/>
    </row>
    <row r="4" spans="1:15" ht="21.2" customHeight="1" x14ac:dyDescent="0.15">
      <c r="A4" s="273" t="s">
        <v>55</v>
      </c>
      <c r="B4" s="276" t="s">
        <v>404</v>
      </c>
      <c r="C4" s="277"/>
      <c r="D4" s="277"/>
      <c r="E4" s="277"/>
      <c r="F4" s="277"/>
      <c r="G4" s="277"/>
      <c r="H4" s="277"/>
      <c r="I4" s="277"/>
      <c r="J4" s="277"/>
      <c r="K4" s="278"/>
      <c r="L4" s="25"/>
      <c r="M4" s="25"/>
      <c r="N4" s="25"/>
      <c r="O4" s="25"/>
    </row>
    <row r="5" spans="1:15" ht="21.2" customHeight="1" x14ac:dyDescent="0.15">
      <c r="A5" s="274"/>
      <c r="B5" s="279"/>
      <c r="C5" s="280"/>
      <c r="D5" s="280"/>
      <c r="E5" s="280"/>
      <c r="F5" s="280"/>
      <c r="G5" s="280"/>
      <c r="H5" s="280"/>
      <c r="I5" s="280"/>
      <c r="J5" s="280"/>
      <c r="K5" s="281"/>
      <c r="L5" s="25"/>
      <c r="M5" s="25"/>
      <c r="N5" s="25"/>
      <c r="O5" s="25"/>
    </row>
    <row r="6" spans="1:15" ht="21.2" customHeight="1" x14ac:dyDescent="0.15">
      <c r="A6" s="274"/>
      <c r="B6" s="279"/>
      <c r="C6" s="280"/>
      <c r="D6" s="280"/>
      <c r="E6" s="280"/>
      <c r="F6" s="280"/>
      <c r="G6" s="280"/>
      <c r="H6" s="280"/>
      <c r="I6" s="280"/>
      <c r="J6" s="280"/>
      <c r="K6" s="281"/>
      <c r="L6" s="25"/>
      <c r="N6" s="25"/>
      <c r="O6" s="25"/>
    </row>
    <row r="7" spans="1:15" ht="21.2" customHeight="1" thickBot="1" x14ac:dyDescent="0.2">
      <c r="A7" s="275"/>
      <c r="B7" s="282"/>
      <c r="C7" s="283"/>
      <c r="D7" s="283"/>
      <c r="E7" s="283"/>
      <c r="F7" s="283"/>
      <c r="G7" s="283"/>
      <c r="H7" s="283"/>
      <c r="I7" s="283"/>
      <c r="J7" s="283"/>
      <c r="K7" s="284"/>
      <c r="L7" s="25"/>
      <c r="M7" s="25"/>
      <c r="N7" s="25"/>
      <c r="O7" s="25"/>
    </row>
    <row r="8" spans="1:15" ht="15.95" customHeight="1" x14ac:dyDescent="0.15">
      <c r="A8" s="129"/>
      <c r="B8" s="130"/>
      <c r="C8" s="130"/>
      <c r="D8" s="130"/>
      <c r="E8" s="130"/>
      <c r="F8" s="130"/>
      <c r="G8" s="130"/>
      <c r="H8" s="130"/>
      <c r="I8" s="130"/>
      <c r="J8" s="130"/>
      <c r="K8" s="131"/>
    </row>
    <row r="9" spans="1:15" ht="15.95" customHeight="1" x14ac:dyDescent="0.15">
      <c r="A9" s="222" t="s">
        <v>180</v>
      </c>
      <c r="B9" s="132"/>
      <c r="C9" s="132"/>
      <c r="D9" s="132"/>
      <c r="E9" s="132"/>
      <c r="F9" s="132"/>
      <c r="G9" s="132"/>
      <c r="H9" s="132"/>
      <c r="I9" s="132"/>
      <c r="J9" s="132"/>
      <c r="K9" s="133"/>
    </row>
    <row r="10" spans="1:15" ht="15.95" customHeight="1" x14ac:dyDescent="0.15">
      <c r="A10" s="222" t="s">
        <v>181</v>
      </c>
      <c r="B10" s="132"/>
      <c r="C10" s="132"/>
      <c r="D10" s="132"/>
      <c r="E10" s="132"/>
      <c r="F10" s="132"/>
      <c r="G10" s="132"/>
      <c r="H10" s="132"/>
      <c r="I10" s="132"/>
      <c r="J10" s="132"/>
      <c r="K10" s="133"/>
    </row>
    <row r="11" spans="1:15" ht="15.95" customHeight="1" x14ac:dyDescent="0.15">
      <c r="A11" s="285"/>
      <c r="B11" s="286"/>
      <c r="C11" s="286"/>
      <c r="D11" s="286"/>
      <c r="E11" s="286"/>
      <c r="F11" s="286"/>
      <c r="G11" s="286"/>
      <c r="H11" s="286"/>
      <c r="I11" s="286"/>
      <c r="J11" s="286"/>
      <c r="K11" s="287"/>
    </row>
    <row r="12" spans="1:15" ht="15.95" customHeight="1" x14ac:dyDescent="0.15">
      <c r="A12" s="285"/>
      <c r="B12" s="286"/>
      <c r="C12" s="286"/>
      <c r="D12" s="286"/>
      <c r="E12" s="286"/>
      <c r="F12" s="286"/>
      <c r="G12" s="286"/>
      <c r="H12" s="286"/>
      <c r="I12" s="286"/>
      <c r="J12" s="286"/>
      <c r="K12" s="287"/>
    </row>
    <row r="13" spans="1:15" ht="15.95" customHeight="1" x14ac:dyDescent="0.15">
      <c r="A13" s="285"/>
      <c r="B13" s="286"/>
      <c r="C13" s="286"/>
      <c r="D13" s="286"/>
      <c r="E13" s="286"/>
      <c r="F13" s="286"/>
      <c r="G13" s="286"/>
      <c r="H13" s="286"/>
      <c r="I13" s="286"/>
      <c r="J13" s="286"/>
      <c r="K13" s="287"/>
    </row>
    <row r="14" spans="1:15" ht="15.95" customHeight="1" x14ac:dyDescent="0.15">
      <c r="A14" s="285"/>
      <c r="B14" s="286"/>
      <c r="C14" s="286"/>
      <c r="D14" s="286"/>
      <c r="E14" s="286"/>
      <c r="F14" s="286"/>
      <c r="G14" s="286"/>
      <c r="H14" s="286"/>
      <c r="I14" s="286"/>
      <c r="J14" s="286"/>
      <c r="K14" s="287"/>
    </row>
    <row r="15" spans="1:15" ht="15.95" customHeight="1" x14ac:dyDescent="0.15">
      <c r="A15" s="285"/>
      <c r="B15" s="286"/>
      <c r="C15" s="286"/>
      <c r="D15" s="286"/>
      <c r="E15" s="286"/>
      <c r="F15" s="286"/>
      <c r="G15" s="286"/>
      <c r="H15" s="286"/>
      <c r="I15" s="286"/>
      <c r="J15" s="286"/>
      <c r="K15" s="287"/>
    </row>
    <row r="16" spans="1:15" ht="15.95" customHeight="1" x14ac:dyDescent="0.15">
      <c r="A16" s="222" t="s">
        <v>182</v>
      </c>
      <c r="B16" s="132"/>
      <c r="C16" s="132"/>
      <c r="D16" s="132"/>
      <c r="E16" s="132"/>
      <c r="F16" s="132"/>
      <c r="G16" s="132"/>
      <c r="H16" s="132"/>
      <c r="I16" s="132"/>
      <c r="J16" s="132"/>
      <c r="K16" s="133"/>
    </row>
    <row r="17" spans="1:11" ht="15.95" customHeight="1" x14ac:dyDescent="0.15">
      <c r="A17" s="268"/>
      <c r="B17" s="269"/>
      <c r="C17" s="269"/>
      <c r="D17" s="269"/>
      <c r="E17" s="269"/>
      <c r="F17" s="269"/>
      <c r="G17" s="269"/>
      <c r="H17" s="269"/>
      <c r="I17" s="269"/>
      <c r="J17" s="269"/>
      <c r="K17" s="270"/>
    </row>
    <row r="18" spans="1:11" ht="15.95" customHeight="1" x14ac:dyDescent="0.15">
      <c r="A18" s="268"/>
      <c r="B18" s="269"/>
      <c r="C18" s="269"/>
      <c r="D18" s="269"/>
      <c r="E18" s="269"/>
      <c r="F18" s="269"/>
      <c r="G18" s="269"/>
      <c r="H18" s="269"/>
      <c r="I18" s="269"/>
      <c r="J18" s="269"/>
      <c r="K18" s="270"/>
    </row>
    <row r="19" spans="1:11" ht="15.95" customHeight="1" x14ac:dyDescent="0.15">
      <c r="A19" s="268"/>
      <c r="B19" s="269"/>
      <c r="C19" s="269"/>
      <c r="D19" s="269"/>
      <c r="E19" s="269"/>
      <c r="F19" s="269"/>
      <c r="G19" s="269"/>
      <c r="H19" s="269"/>
      <c r="I19" s="269"/>
      <c r="J19" s="269"/>
      <c r="K19" s="270"/>
    </row>
    <row r="20" spans="1:11" ht="15.95" customHeight="1" x14ac:dyDescent="0.15">
      <c r="A20" s="268"/>
      <c r="B20" s="269"/>
      <c r="C20" s="269"/>
      <c r="D20" s="269"/>
      <c r="E20" s="269"/>
      <c r="F20" s="269"/>
      <c r="G20" s="269"/>
      <c r="H20" s="269"/>
      <c r="I20" s="269"/>
      <c r="J20" s="269"/>
      <c r="K20" s="270"/>
    </row>
    <row r="21" spans="1:11" ht="15.95" customHeight="1" x14ac:dyDescent="0.15">
      <c r="A21" s="268"/>
      <c r="B21" s="269"/>
      <c r="C21" s="269"/>
      <c r="D21" s="269"/>
      <c r="E21" s="269"/>
      <c r="F21" s="269"/>
      <c r="G21" s="269"/>
      <c r="H21" s="269"/>
      <c r="I21" s="269"/>
      <c r="J21" s="269"/>
      <c r="K21" s="270"/>
    </row>
    <row r="22" spans="1:11" ht="15.95" customHeight="1" x14ac:dyDescent="0.15">
      <c r="A22" s="222" t="s">
        <v>183</v>
      </c>
      <c r="B22" s="132"/>
      <c r="C22" s="132"/>
      <c r="D22" s="132"/>
      <c r="E22" s="132"/>
      <c r="F22" s="132"/>
      <c r="G22" s="132"/>
      <c r="H22" s="132"/>
      <c r="I22" s="132"/>
      <c r="J22" s="132"/>
      <c r="K22" s="133"/>
    </row>
    <row r="23" spans="1:11" ht="15.95" customHeight="1" x14ac:dyDescent="0.15">
      <c r="A23" s="268"/>
      <c r="B23" s="269"/>
      <c r="C23" s="269"/>
      <c r="D23" s="269"/>
      <c r="E23" s="269"/>
      <c r="F23" s="269"/>
      <c r="G23" s="269"/>
      <c r="H23" s="269"/>
      <c r="I23" s="269"/>
      <c r="J23" s="269"/>
      <c r="K23" s="270"/>
    </row>
    <row r="24" spans="1:11" ht="15.95" customHeight="1" x14ac:dyDescent="0.15">
      <c r="A24" s="268"/>
      <c r="B24" s="269"/>
      <c r="C24" s="269"/>
      <c r="D24" s="269"/>
      <c r="E24" s="269"/>
      <c r="F24" s="269"/>
      <c r="G24" s="269"/>
      <c r="H24" s="269"/>
      <c r="I24" s="269"/>
      <c r="J24" s="269"/>
      <c r="K24" s="270"/>
    </row>
    <row r="25" spans="1:11" ht="15.95" customHeight="1" x14ac:dyDescent="0.15">
      <c r="A25" s="268"/>
      <c r="B25" s="269"/>
      <c r="C25" s="269"/>
      <c r="D25" s="269"/>
      <c r="E25" s="269"/>
      <c r="F25" s="269"/>
      <c r="G25" s="269"/>
      <c r="H25" s="269"/>
      <c r="I25" s="269"/>
      <c r="J25" s="269"/>
      <c r="K25" s="270"/>
    </row>
    <row r="26" spans="1:11" ht="15.95" customHeight="1" x14ac:dyDescent="0.15">
      <c r="A26" s="268"/>
      <c r="B26" s="269"/>
      <c r="C26" s="269"/>
      <c r="D26" s="269"/>
      <c r="E26" s="269"/>
      <c r="F26" s="269"/>
      <c r="G26" s="269"/>
      <c r="H26" s="269"/>
      <c r="I26" s="269"/>
      <c r="J26" s="269"/>
      <c r="K26" s="270"/>
    </row>
    <row r="27" spans="1:11" ht="15.95" customHeight="1" x14ac:dyDescent="0.15">
      <c r="A27" s="268"/>
      <c r="B27" s="269"/>
      <c r="C27" s="269"/>
      <c r="D27" s="269"/>
      <c r="E27" s="269"/>
      <c r="F27" s="269"/>
      <c r="G27" s="269"/>
      <c r="H27" s="269"/>
      <c r="I27" s="269"/>
      <c r="J27" s="269"/>
      <c r="K27" s="270"/>
    </row>
    <row r="28" spans="1:11" ht="15.95" customHeight="1" x14ac:dyDescent="0.15">
      <c r="A28" s="222" t="s">
        <v>184</v>
      </c>
      <c r="B28" s="132"/>
      <c r="C28" s="132"/>
      <c r="D28" s="132"/>
      <c r="E28" s="132"/>
      <c r="F28" s="132"/>
      <c r="G28" s="132"/>
      <c r="H28" s="132"/>
      <c r="I28" s="132"/>
      <c r="J28" s="132"/>
      <c r="K28" s="133"/>
    </row>
    <row r="29" spans="1:11" ht="15.95" customHeight="1" x14ac:dyDescent="0.15">
      <c r="A29" s="268"/>
      <c r="B29" s="269"/>
      <c r="C29" s="269"/>
      <c r="D29" s="269"/>
      <c r="E29" s="269"/>
      <c r="F29" s="269"/>
      <c r="G29" s="269"/>
      <c r="H29" s="269"/>
      <c r="I29" s="269"/>
      <c r="J29" s="269"/>
      <c r="K29" s="270"/>
    </row>
    <row r="30" spans="1:11" ht="15.95" customHeight="1" x14ac:dyDescent="0.15">
      <c r="A30" s="268"/>
      <c r="B30" s="269"/>
      <c r="C30" s="269"/>
      <c r="D30" s="269"/>
      <c r="E30" s="269"/>
      <c r="F30" s="269"/>
      <c r="G30" s="269"/>
      <c r="H30" s="269"/>
      <c r="I30" s="269"/>
      <c r="J30" s="269"/>
      <c r="K30" s="270"/>
    </row>
    <row r="31" spans="1:11" ht="15.95" customHeight="1" x14ac:dyDescent="0.15">
      <c r="A31" s="268"/>
      <c r="B31" s="269"/>
      <c r="C31" s="269"/>
      <c r="D31" s="269"/>
      <c r="E31" s="269"/>
      <c r="F31" s="269"/>
      <c r="G31" s="269"/>
      <c r="H31" s="269"/>
      <c r="I31" s="269"/>
      <c r="J31" s="269"/>
      <c r="K31" s="270"/>
    </row>
    <row r="32" spans="1:11" ht="15.95" customHeight="1" x14ac:dyDescent="0.15">
      <c r="A32" s="268"/>
      <c r="B32" s="269"/>
      <c r="C32" s="269"/>
      <c r="D32" s="269"/>
      <c r="E32" s="269"/>
      <c r="F32" s="269"/>
      <c r="G32" s="269"/>
      <c r="H32" s="269"/>
      <c r="I32" s="269"/>
      <c r="J32" s="269"/>
      <c r="K32" s="270"/>
    </row>
    <row r="33" spans="1:11" ht="15.95" customHeight="1" x14ac:dyDescent="0.15">
      <c r="A33" s="268"/>
      <c r="B33" s="269"/>
      <c r="C33" s="269"/>
      <c r="D33" s="269"/>
      <c r="E33" s="269"/>
      <c r="F33" s="269"/>
      <c r="G33" s="269"/>
      <c r="H33" s="269"/>
      <c r="I33" s="269"/>
      <c r="J33" s="269"/>
      <c r="K33" s="270"/>
    </row>
    <row r="34" spans="1:11" ht="15.95" customHeight="1" x14ac:dyDescent="0.15">
      <c r="A34" s="222" t="s">
        <v>185</v>
      </c>
      <c r="B34" s="132"/>
      <c r="C34" s="132"/>
      <c r="D34" s="132"/>
      <c r="E34" s="132"/>
      <c r="F34" s="132"/>
      <c r="G34" s="132"/>
      <c r="H34" s="132"/>
      <c r="I34" s="132"/>
      <c r="J34" s="132"/>
      <c r="K34" s="133"/>
    </row>
    <row r="35" spans="1:11" ht="15.95" customHeight="1" x14ac:dyDescent="0.15">
      <c r="A35" s="268"/>
      <c r="B35" s="269"/>
      <c r="C35" s="269"/>
      <c r="D35" s="269"/>
      <c r="E35" s="269"/>
      <c r="F35" s="269"/>
      <c r="G35" s="269"/>
      <c r="H35" s="269"/>
      <c r="I35" s="269"/>
      <c r="J35" s="269"/>
      <c r="K35" s="270"/>
    </row>
    <row r="36" spans="1:11" ht="15.95" customHeight="1" x14ac:dyDescent="0.15">
      <c r="A36" s="268"/>
      <c r="B36" s="269"/>
      <c r="C36" s="269"/>
      <c r="D36" s="269"/>
      <c r="E36" s="269"/>
      <c r="F36" s="269"/>
      <c r="G36" s="269"/>
      <c r="H36" s="269"/>
      <c r="I36" s="269"/>
      <c r="J36" s="269"/>
      <c r="K36" s="270"/>
    </row>
    <row r="37" spans="1:11" ht="15.95" customHeight="1" x14ac:dyDescent="0.15">
      <c r="A37" s="268"/>
      <c r="B37" s="269"/>
      <c r="C37" s="269"/>
      <c r="D37" s="269"/>
      <c r="E37" s="269"/>
      <c r="F37" s="269"/>
      <c r="G37" s="269"/>
      <c r="H37" s="269"/>
      <c r="I37" s="269"/>
      <c r="J37" s="269"/>
      <c r="K37" s="270"/>
    </row>
    <row r="38" spans="1:11" ht="15.95" customHeight="1" x14ac:dyDescent="0.15">
      <c r="A38" s="268"/>
      <c r="B38" s="269"/>
      <c r="C38" s="269"/>
      <c r="D38" s="269"/>
      <c r="E38" s="269"/>
      <c r="F38" s="269"/>
      <c r="G38" s="269"/>
      <c r="H38" s="269"/>
      <c r="I38" s="269"/>
      <c r="J38" s="269"/>
      <c r="K38" s="270"/>
    </row>
    <row r="39" spans="1:11" ht="15.95" customHeight="1" x14ac:dyDescent="0.15">
      <c r="A39" s="268"/>
      <c r="B39" s="269"/>
      <c r="C39" s="269"/>
      <c r="D39" s="269"/>
      <c r="E39" s="269"/>
      <c r="F39" s="269"/>
      <c r="G39" s="269"/>
      <c r="H39" s="269"/>
      <c r="I39" s="269"/>
      <c r="J39" s="269"/>
      <c r="K39" s="270"/>
    </row>
    <row r="40" spans="1:11" ht="15.95" customHeight="1" x14ac:dyDescent="0.15">
      <c r="A40" s="222" t="s">
        <v>186</v>
      </c>
      <c r="B40" s="132"/>
      <c r="C40" s="132"/>
      <c r="D40" s="132"/>
      <c r="E40" s="132"/>
      <c r="F40" s="132"/>
      <c r="G40" s="132"/>
      <c r="H40" s="132"/>
      <c r="I40" s="132"/>
      <c r="J40" s="132"/>
      <c r="K40" s="133"/>
    </row>
    <row r="41" spans="1:11" ht="15.95" customHeight="1" x14ac:dyDescent="0.15">
      <c r="A41" s="268"/>
      <c r="B41" s="269"/>
      <c r="C41" s="269"/>
      <c r="D41" s="269"/>
      <c r="E41" s="269"/>
      <c r="F41" s="269"/>
      <c r="G41" s="269"/>
      <c r="H41" s="269"/>
      <c r="I41" s="269"/>
      <c r="J41" s="269"/>
      <c r="K41" s="270"/>
    </row>
    <row r="42" spans="1:11" ht="15.95" customHeight="1" x14ac:dyDescent="0.15">
      <c r="A42" s="268"/>
      <c r="B42" s="269"/>
      <c r="C42" s="269"/>
      <c r="D42" s="269"/>
      <c r="E42" s="269"/>
      <c r="F42" s="269"/>
      <c r="G42" s="269"/>
      <c r="H42" s="269"/>
      <c r="I42" s="269"/>
      <c r="J42" s="269"/>
      <c r="K42" s="270"/>
    </row>
    <row r="43" spans="1:11" ht="15.95" customHeight="1" x14ac:dyDescent="0.15">
      <c r="A43" s="268"/>
      <c r="B43" s="269"/>
      <c r="C43" s="269"/>
      <c r="D43" s="269"/>
      <c r="E43" s="269"/>
      <c r="F43" s="269"/>
      <c r="G43" s="269"/>
      <c r="H43" s="269"/>
      <c r="I43" s="269"/>
      <c r="J43" s="269"/>
      <c r="K43" s="270"/>
    </row>
    <row r="44" spans="1:11" ht="15.95" customHeight="1" x14ac:dyDescent="0.15">
      <c r="A44" s="268"/>
      <c r="B44" s="269"/>
      <c r="C44" s="269"/>
      <c r="D44" s="269"/>
      <c r="E44" s="269"/>
      <c r="F44" s="269"/>
      <c r="G44" s="269"/>
      <c r="H44" s="269"/>
      <c r="I44" s="269"/>
      <c r="J44" s="269"/>
      <c r="K44" s="270"/>
    </row>
    <row r="45" spans="1:11" ht="15.95" customHeight="1" x14ac:dyDescent="0.15">
      <c r="A45" s="268"/>
      <c r="B45" s="269"/>
      <c r="C45" s="269"/>
      <c r="D45" s="269"/>
      <c r="E45" s="269"/>
      <c r="F45" s="269"/>
      <c r="G45" s="269"/>
      <c r="H45" s="269"/>
      <c r="I45" s="269"/>
      <c r="J45" s="269"/>
      <c r="K45" s="270"/>
    </row>
    <row r="46" spans="1:11" ht="15.95" customHeight="1" x14ac:dyDescent="0.15">
      <c r="A46" s="222" t="s">
        <v>187</v>
      </c>
      <c r="B46" s="132"/>
      <c r="C46" s="132"/>
      <c r="D46" s="132"/>
      <c r="E46" s="132"/>
      <c r="F46" s="132"/>
      <c r="G46" s="132"/>
      <c r="H46" s="132"/>
      <c r="I46" s="132"/>
      <c r="J46" s="132"/>
      <c r="K46" s="133"/>
    </row>
    <row r="47" spans="1:11" ht="15.95" customHeight="1" x14ac:dyDescent="0.15">
      <c r="A47" s="268"/>
      <c r="B47" s="269"/>
      <c r="C47" s="269"/>
      <c r="D47" s="269"/>
      <c r="E47" s="269"/>
      <c r="F47" s="269"/>
      <c r="G47" s="269"/>
      <c r="H47" s="269"/>
      <c r="I47" s="269"/>
      <c r="J47" s="269"/>
      <c r="K47" s="270"/>
    </row>
    <row r="48" spans="1:11" ht="15.95" customHeight="1" x14ac:dyDescent="0.15">
      <c r="A48" s="268"/>
      <c r="B48" s="269"/>
      <c r="C48" s="269"/>
      <c r="D48" s="269"/>
      <c r="E48" s="269"/>
      <c r="F48" s="269"/>
      <c r="G48" s="269"/>
      <c r="H48" s="269"/>
      <c r="I48" s="269"/>
      <c r="J48" s="269"/>
      <c r="K48" s="270"/>
    </row>
    <row r="49" spans="1:11" ht="15.95" customHeight="1" x14ac:dyDescent="0.15">
      <c r="A49" s="268"/>
      <c r="B49" s="269"/>
      <c r="C49" s="269"/>
      <c r="D49" s="269"/>
      <c r="E49" s="269"/>
      <c r="F49" s="269"/>
      <c r="G49" s="269"/>
      <c r="H49" s="269"/>
      <c r="I49" s="269"/>
      <c r="J49" s="269"/>
      <c r="K49" s="270"/>
    </row>
    <row r="50" spans="1:11" ht="15.95" customHeight="1" x14ac:dyDescent="0.15">
      <c r="A50" s="268"/>
      <c r="B50" s="269"/>
      <c r="C50" s="269"/>
      <c r="D50" s="269"/>
      <c r="E50" s="269"/>
      <c r="F50" s="269"/>
      <c r="G50" s="269"/>
      <c r="H50" s="269"/>
      <c r="I50" s="269"/>
      <c r="J50" s="269"/>
      <c r="K50" s="270"/>
    </row>
    <row r="51" spans="1:11" ht="15.95" customHeight="1" x14ac:dyDescent="0.15">
      <c r="A51" s="268"/>
      <c r="B51" s="269"/>
      <c r="C51" s="269"/>
      <c r="D51" s="269"/>
      <c r="E51" s="269"/>
      <c r="F51" s="269"/>
      <c r="G51" s="269"/>
      <c r="H51" s="269"/>
      <c r="I51" s="269"/>
      <c r="J51" s="269"/>
      <c r="K51" s="270"/>
    </row>
    <row r="52" spans="1:11" ht="15.95" customHeight="1" x14ac:dyDescent="0.15">
      <c r="A52" s="222" t="s">
        <v>188</v>
      </c>
      <c r="B52" s="132"/>
      <c r="C52" s="132"/>
      <c r="D52" s="132"/>
      <c r="E52" s="132"/>
      <c r="F52" s="132"/>
      <c r="G52" s="132"/>
      <c r="H52" s="132"/>
      <c r="I52" s="132"/>
      <c r="J52" s="132"/>
      <c r="K52" s="133"/>
    </row>
    <row r="53" spans="1:11" ht="15.95" customHeight="1" x14ac:dyDescent="0.15">
      <c r="A53" s="268"/>
      <c r="B53" s="269"/>
      <c r="C53" s="269"/>
      <c r="D53" s="269"/>
      <c r="E53" s="269"/>
      <c r="F53" s="269"/>
      <c r="G53" s="269"/>
      <c r="H53" s="269"/>
      <c r="I53" s="269"/>
      <c r="J53" s="269"/>
      <c r="K53" s="270"/>
    </row>
    <row r="54" spans="1:11" ht="15.95" customHeight="1" x14ac:dyDescent="0.15">
      <c r="A54" s="268"/>
      <c r="B54" s="269"/>
      <c r="C54" s="269"/>
      <c r="D54" s="269"/>
      <c r="E54" s="269"/>
      <c r="F54" s="269"/>
      <c r="G54" s="269"/>
      <c r="H54" s="269"/>
      <c r="I54" s="269"/>
      <c r="J54" s="269"/>
      <c r="K54" s="270"/>
    </row>
    <row r="55" spans="1:11" ht="15.95" customHeight="1" x14ac:dyDescent="0.15">
      <c r="A55" s="268"/>
      <c r="B55" s="269"/>
      <c r="C55" s="269"/>
      <c r="D55" s="269"/>
      <c r="E55" s="269"/>
      <c r="F55" s="269"/>
      <c r="G55" s="269"/>
      <c r="H55" s="269"/>
      <c r="I55" s="269"/>
      <c r="J55" s="269"/>
      <c r="K55" s="270"/>
    </row>
    <row r="56" spans="1:11" ht="15.95" customHeight="1" x14ac:dyDescent="0.15">
      <c r="A56" s="268"/>
      <c r="B56" s="269"/>
      <c r="C56" s="269"/>
      <c r="D56" s="269"/>
      <c r="E56" s="269"/>
      <c r="F56" s="269"/>
      <c r="G56" s="269"/>
      <c r="H56" s="269"/>
      <c r="I56" s="269"/>
      <c r="J56" s="269"/>
      <c r="K56" s="270"/>
    </row>
    <row r="57" spans="1:11" ht="15.95" customHeight="1" x14ac:dyDescent="0.15">
      <c r="A57" s="268"/>
      <c r="B57" s="269"/>
      <c r="C57" s="269"/>
      <c r="D57" s="269"/>
      <c r="E57" s="269"/>
      <c r="F57" s="269"/>
      <c r="G57" s="269"/>
      <c r="H57" s="269"/>
      <c r="I57" s="269"/>
      <c r="J57" s="269"/>
      <c r="K57" s="270"/>
    </row>
    <row r="58" spans="1:11" ht="15.95" customHeight="1" thickBot="1" x14ac:dyDescent="0.2">
      <c r="A58" s="134"/>
      <c r="B58" s="135"/>
      <c r="C58" s="135"/>
      <c r="D58" s="135"/>
      <c r="E58" s="135"/>
      <c r="F58" s="135"/>
      <c r="G58" s="135"/>
      <c r="H58" s="135"/>
      <c r="I58" s="135"/>
      <c r="J58" s="135"/>
      <c r="K58" s="136"/>
    </row>
    <row r="59" spans="1:11" ht="13.5" customHeight="1" x14ac:dyDescent="0.15"/>
    <row r="60" spans="1:11" ht="13.5" customHeight="1" x14ac:dyDescent="0.15"/>
    <row r="61" spans="1:11" ht="13.5" customHeight="1" x14ac:dyDescent="0.15"/>
    <row r="62" spans="1:11" ht="13.5" customHeight="1" x14ac:dyDescent="0.15"/>
    <row r="63" spans="1:11" ht="13.5" customHeight="1" x14ac:dyDescent="0.15"/>
    <row r="64" spans="1:11"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sheetData>
  <mergeCells count="12">
    <mergeCell ref="A53:K57"/>
    <mergeCell ref="A1:B1"/>
    <mergeCell ref="A2:K2"/>
    <mergeCell ref="A4:A7"/>
    <mergeCell ref="B4:K7"/>
    <mergeCell ref="A11:K15"/>
    <mergeCell ref="A17:K21"/>
    <mergeCell ref="A23:K27"/>
    <mergeCell ref="A29:K33"/>
    <mergeCell ref="A35:K39"/>
    <mergeCell ref="A41:K45"/>
    <mergeCell ref="A47:K51"/>
  </mergeCells>
  <phoneticPr fontId="2"/>
  <pageMargins left="0.74803149606299213" right="0.74803149606299213" top="0.78740157480314965" bottom="0.78740157480314965" header="0.51181102362204722" footer="0.51181102362204722"/>
  <pageSetup paperSize="9" scale="8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52"/>
  <sheetViews>
    <sheetView showGridLines="0" view="pageBreakPreview" zoomScale="70" zoomScaleNormal="100" zoomScaleSheetLayoutView="70" workbookViewId="0">
      <selection activeCell="AC37" sqref="AC37"/>
    </sheetView>
  </sheetViews>
  <sheetFormatPr defaultColWidth="9" defaultRowHeight="13.5" x14ac:dyDescent="0.15"/>
  <cols>
    <col min="1" max="1" width="9" style="3"/>
    <col min="2" max="2" width="19" style="3" customWidth="1"/>
    <col min="3" max="3" width="24.125" style="3" customWidth="1"/>
    <col min="4" max="6" width="14" style="3" customWidth="1"/>
    <col min="7" max="7" width="2.625" style="3" customWidth="1"/>
    <col min="8" max="8" width="10.625" style="3" customWidth="1"/>
    <col min="9" max="9" width="2.625" style="3" customWidth="1"/>
    <col min="10" max="10" width="10.625" style="3" customWidth="1"/>
    <col min="11" max="11" width="2.625" style="3" customWidth="1"/>
    <col min="12" max="12" width="10.625" style="3" customWidth="1"/>
    <col min="13" max="13" width="2.625" style="3" customWidth="1"/>
    <col min="14" max="14" width="10.625" style="3" customWidth="1"/>
    <col min="15" max="15" width="2.625" style="3" customWidth="1"/>
    <col min="16" max="16" width="10.625" style="3" customWidth="1"/>
    <col min="17" max="17" width="2.625" style="3" customWidth="1"/>
    <col min="18" max="18" width="10.625" style="3" customWidth="1"/>
    <col min="19" max="19" width="2.625" style="3" customWidth="1"/>
    <col min="20" max="20" width="10.625" style="3" customWidth="1"/>
    <col min="21" max="21" width="2.625" style="3" customWidth="1"/>
    <col min="22" max="22" width="10.625" style="3" customWidth="1"/>
    <col min="23" max="23" width="2.625" style="3" customWidth="1"/>
    <col min="24" max="24" width="10.625" style="3" customWidth="1"/>
    <col min="25" max="16384" width="9" style="3"/>
  </cols>
  <sheetData>
    <row r="1" spans="1:24" ht="30" customHeight="1" x14ac:dyDescent="0.15">
      <c r="A1" s="296" t="s">
        <v>263</v>
      </c>
      <c r="B1" s="296"/>
      <c r="C1" s="297" t="s">
        <v>286</v>
      </c>
      <c r="D1" s="297"/>
      <c r="E1" s="297"/>
      <c r="F1" s="297"/>
      <c r="G1" s="297"/>
      <c r="H1" s="297"/>
      <c r="I1" s="297"/>
      <c r="J1" s="297"/>
      <c r="K1" s="297"/>
      <c r="L1" s="297"/>
      <c r="M1" s="297"/>
      <c r="N1" s="297"/>
    </row>
    <row r="2" spans="1:24" x14ac:dyDescent="0.15">
      <c r="M2" s="298"/>
      <c r="N2" s="298"/>
      <c r="U2" s="305"/>
      <c r="V2" s="305"/>
      <c r="W2" s="298" t="s">
        <v>9</v>
      </c>
      <c r="X2" s="298"/>
    </row>
    <row r="3" spans="1:24" ht="15.2" customHeight="1" x14ac:dyDescent="0.15">
      <c r="A3" s="288" t="s">
        <v>13</v>
      </c>
      <c r="B3" s="289"/>
      <c r="C3" s="289"/>
      <c r="D3" s="288" t="s">
        <v>14</v>
      </c>
      <c r="E3" s="290" t="s">
        <v>95</v>
      </c>
      <c r="F3" s="292" t="s">
        <v>15</v>
      </c>
      <c r="G3" s="106">
        <v>1</v>
      </c>
      <c r="H3" s="4"/>
      <c r="I3" s="5">
        <v>2</v>
      </c>
      <c r="J3" s="107"/>
      <c r="K3" s="5">
        <v>3</v>
      </c>
      <c r="L3" s="107"/>
      <c r="M3" s="5">
        <v>4</v>
      </c>
      <c r="N3" s="4"/>
      <c r="O3" s="106">
        <v>5</v>
      </c>
      <c r="P3" s="4"/>
      <c r="Q3" s="5">
        <v>6</v>
      </c>
      <c r="R3" s="107"/>
      <c r="S3" s="5">
        <v>7</v>
      </c>
      <c r="T3" s="107"/>
      <c r="U3" s="5">
        <v>8</v>
      </c>
      <c r="V3" s="4"/>
      <c r="W3" s="5">
        <v>9</v>
      </c>
      <c r="X3" s="4"/>
    </row>
    <row r="4" spans="1:24" ht="35.25" customHeight="1" x14ac:dyDescent="0.15">
      <c r="A4" s="289"/>
      <c r="B4" s="289"/>
      <c r="C4" s="289"/>
      <c r="D4" s="288"/>
      <c r="E4" s="291"/>
      <c r="F4" s="293"/>
      <c r="G4" s="294"/>
      <c r="H4" s="295"/>
      <c r="I4" s="294"/>
      <c r="J4" s="295"/>
      <c r="K4" s="294"/>
      <c r="L4" s="295"/>
      <c r="M4" s="294"/>
      <c r="N4" s="295"/>
      <c r="O4" s="294"/>
      <c r="P4" s="295"/>
      <c r="Q4" s="294"/>
      <c r="R4" s="295"/>
      <c r="S4" s="294"/>
      <c r="T4" s="295"/>
      <c r="U4" s="294"/>
      <c r="V4" s="295"/>
      <c r="W4" s="294"/>
      <c r="X4" s="295"/>
    </row>
    <row r="5" spans="1:24" ht="17.100000000000001" customHeight="1" x14ac:dyDescent="0.15">
      <c r="A5" s="105" t="s">
        <v>21</v>
      </c>
      <c r="B5" s="7"/>
      <c r="C5" s="104"/>
      <c r="D5" s="18" t="str">
        <f>IF(SUM(D6:D9)+D12=0,"0",SUM(D6:D9)+D12)</f>
        <v>0</v>
      </c>
      <c r="E5" s="18" t="str">
        <f>IF(SUM(E6:E9)+E12=0,"0",SUM(E6:E9)+E12)</f>
        <v>0</v>
      </c>
      <c r="F5" s="18" t="str">
        <f>IF(SUM(F6:F9)+F12=0,"0",SUM(F6:F9)+F12)</f>
        <v>0</v>
      </c>
      <c r="G5" s="299" t="str">
        <f>IF(SUM(G6:H9)+G12=0,"0",SUM(G6:H9)+G12)</f>
        <v>0</v>
      </c>
      <c r="H5" s="300"/>
      <c r="I5" s="299" t="str">
        <f>IF(SUM(I6:J9)+I12=0,"0",SUM(I6:J9)+I12)</f>
        <v>0</v>
      </c>
      <c r="J5" s="300"/>
      <c r="K5" s="299" t="str">
        <f>IF(SUM(K6:L9)+K12=0,"0",SUM(K6:L9)+K12)</f>
        <v>0</v>
      </c>
      <c r="L5" s="300"/>
      <c r="M5" s="299" t="str">
        <f>IF(SUM(M6:N9)+M12=0,"0",SUM(M6:N9)+M12)</f>
        <v>0</v>
      </c>
      <c r="N5" s="300"/>
      <c r="O5" s="299" t="str">
        <f>IF(SUM(O6:P9)+O12=0,"0",SUM(O6:P9)+O12)</f>
        <v>0</v>
      </c>
      <c r="P5" s="300"/>
      <c r="Q5" s="299" t="str">
        <f>IF(SUM(Q6:R9)+Q12=0,"0",SUM(Q6:R9)+Q12)</f>
        <v>0</v>
      </c>
      <c r="R5" s="300"/>
      <c r="S5" s="299" t="str">
        <f>IF(SUM(S6:T9)+S12=0,"0",SUM(S6:T9)+S12)</f>
        <v>0</v>
      </c>
      <c r="T5" s="300"/>
      <c r="U5" s="299" t="str">
        <f>IF(SUM(U6:V9)+U12=0,"0",SUM(U6:V9)+U12)</f>
        <v>0</v>
      </c>
      <c r="V5" s="300"/>
      <c r="W5" s="299" t="str">
        <f>IF(SUM(W6:X9)+W12=0,"0",SUM(W6:X9)+W12)</f>
        <v>0</v>
      </c>
      <c r="X5" s="300"/>
    </row>
    <row r="6" spans="1:24" ht="17.100000000000001" customHeight="1" x14ac:dyDescent="0.15">
      <c r="A6" s="9"/>
      <c r="B6" s="301" t="s">
        <v>22</v>
      </c>
      <c r="C6" s="302"/>
      <c r="D6" s="18" t="str">
        <f>IF(E6+F6=0,"0",E6+F6)</f>
        <v>0</v>
      </c>
      <c r="E6" s="19"/>
      <c r="F6" s="18" t="str">
        <f>IF(SUM(G6:X6)=0,"0",SUM(G6:X6))</f>
        <v>0</v>
      </c>
      <c r="G6" s="303"/>
      <c r="H6" s="304"/>
      <c r="I6" s="303"/>
      <c r="J6" s="304"/>
      <c r="K6" s="303"/>
      <c r="L6" s="304"/>
      <c r="M6" s="303"/>
      <c r="N6" s="304"/>
      <c r="O6" s="303"/>
      <c r="P6" s="304"/>
      <c r="Q6" s="303"/>
      <c r="R6" s="304"/>
      <c r="S6" s="303"/>
      <c r="T6" s="304"/>
      <c r="U6" s="303"/>
      <c r="V6" s="304"/>
      <c r="W6" s="303"/>
      <c r="X6" s="304"/>
    </row>
    <row r="7" spans="1:24" ht="17.100000000000001" customHeight="1" x14ac:dyDescent="0.15">
      <c r="A7" s="9"/>
      <c r="B7" s="301" t="s">
        <v>122</v>
      </c>
      <c r="C7" s="302"/>
      <c r="D7" s="18" t="str">
        <f>IF(E7+F7=0,"0",E7+F7)</f>
        <v>0</v>
      </c>
      <c r="E7" s="19"/>
      <c r="F7" s="18" t="str">
        <f>IF(SUM(G7:X7)=0,"0",SUM(G7:X7))</f>
        <v>0</v>
      </c>
      <c r="G7" s="303"/>
      <c r="H7" s="304"/>
      <c r="I7" s="303"/>
      <c r="J7" s="304"/>
      <c r="K7" s="303"/>
      <c r="L7" s="304"/>
      <c r="M7" s="303"/>
      <c r="N7" s="304"/>
      <c r="O7" s="303"/>
      <c r="P7" s="304"/>
      <c r="Q7" s="303"/>
      <c r="R7" s="304"/>
      <c r="S7" s="303"/>
      <c r="T7" s="304"/>
      <c r="U7" s="303"/>
      <c r="V7" s="304"/>
      <c r="W7" s="303"/>
      <c r="X7" s="304"/>
    </row>
    <row r="8" spans="1:24" ht="17.100000000000001" customHeight="1" x14ac:dyDescent="0.15">
      <c r="A8" s="9"/>
      <c r="B8" s="301" t="s">
        <v>111</v>
      </c>
      <c r="C8" s="302"/>
      <c r="D8" s="18" t="str">
        <f>IF(E8+F8=0,"0",E8+F8)</f>
        <v>0</v>
      </c>
      <c r="E8" s="19"/>
      <c r="F8" s="18" t="str">
        <f>IF(SUM(G8:X8)=0,"0",SUM(G8:X8))</f>
        <v>0</v>
      </c>
      <c r="G8" s="303"/>
      <c r="H8" s="304"/>
      <c r="I8" s="303"/>
      <c r="J8" s="304"/>
      <c r="K8" s="303"/>
      <c r="L8" s="304"/>
      <c r="M8" s="303"/>
      <c r="N8" s="304"/>
      <c r="O8" s="303"/>
      <c r="P8" s="304"/>
      <c r="Q8" s="303"/>
      <c r="R8" s="304"/>
      <c r="S8" s="303"/>
      <c r="T8" s="304"/>
      <c r="U8" s="303"/>
      <c r="V8" s="304"/>
      <c r="W8" s="303"/>
      <c r="X8" s="304"/>
    </row>
    <row r="9" spans="1:24" ht="17.100000000000001" customHeight="1" x14ac:dyDescent="0.15">
      <c r="A9" s="9"/>
      <c r="B9" s="306" t="s">
        <v>23</v>
      </c>
      <c r="C9" s="302"/>
      <c r="D9" s="18" t="str">
        <f>IF(SUM(D10:D11)=0,"0",SUM(D10:D11))</f>
        <v>0</v>
      </c>
      <c r="E9" s="18" t="str">
        <f>IF(SUM(E10:E11)=0,"0",SUM(E10:E11))</f>
        <v>0</v>
      </c>
      <c r="F9" s="18" t="str">
        <f>IF(SUM(F10:F11)=0,"0",SUM(F10:F11))</f>
        <v>0</v>
      </c>
      <c r="G9" s="299" t="str">
        <f>IF(SUM(G10:H11)=0,"0",SUM(G10:H11))</f>
        <v>0</v>
      </c>
      <c r="H9" s="300"/>
      <c r="I9" s="299" t="str">
        <f>IF(SUM(I10:J11)=0,"0",SUM(I10:J11))</f>
        <v>0</v>
      </c>
      <c r="J9" s="300"/>
      <c r="K9" s="299" t="str">
        <f>IF(SUM(K10:L11)=0,"0",SUM(K10:L11))</f>
        <v>0</v>
      </c>
      <c r="L9" s="300"/>
      <c r="M9" s="299" t="str">
        <f>IF(SUM(M10:N11)=0,"0",SUM(M10:N11))</f>
        <v>0</v>
      </c>
      <c r="N9" s="300"/>
      <c r="O9" s="299" t="str">
        <f>IF(SUM(O10:P11)=0,"0",SUM(O10:P11))</f>
        <v>0</v>
      </c>
      <c r="P9" s="300"/>
      <c r="Q9" s="299" t="str">
        <f>IF(SUM(Q10:R11)=0,"0",SUM(Q10:R11))</f>
        <v>0</v>
      </c>
      <c r="R9" s="300"/>
      <c r="S9" s="299" t="str">
        <f>IF(SUM(S10:T11)=0,"0",SUM(S10:T11))</f>
        <v>0</v>
      </c>
      <c r="T9" s="300"/>
      <c r="U9" s="299" t="str">
        <f>IF(SUM(U10:V11)=0,"0",SUM(U10:V11))</f>
        <v>0</v>
      </c>
      <c r="V9" s="300"/>
      <c r="W9" s="299" t="str">
        <f>IF(SUM(W10:X11)=0,"0",SUM(W10:X11))</f>
        <v>0</v>
      </c>
      <c r="X9" s="300"/>
    </row>
    <row r="10" spans="1:24" ht="17.100000000000001" customHeight="1" x14ac:dyDescent="0.15">
      <c r="A10" s="9"/>
      <c r="B10" s="10"/>
      <c r="C10" s="6" t="s">
        <v>24</v>
      </c>
      <c r="D10" s="18" t="str">
        <f>IF(SUM(E10:F10)=0,"0",SUM(E10:F10))</f>
        <v>0</v>
      </c>
      <c r="E10" s="19"/>
      <c r="F10" s="18" t="str">
        <f>IF(SUM(G10:X10)=0,"0",SUM(G10:X10))</f>
        <v>0</v>
      </c>
      <c r="G10" s="303"/>
      <c r="H10" s="304"/>
      <c r="I10" s="303"/>
      <c r="J10" s="304"/>
      <c r="K10" s="303"/>
      <c r="L10" s="304"/>
      <c r="M10" s="303"/>
      <c r="N10" s="304"/>
      <c r="O10" s="303"/>
      <c r="P10" s="304"/>
      <c r="Q10" s="303"/>
      <c r="R10" s="304"/>
      <c r="S10" s="303"/>
      <c r="T10" s="304"/>
      <c r="U10" s="303"/>
      <c r="V10" s="304"/>
      <c r="W10" s="303"/>
      <c r="X10" s="304"/>
    </row>
    <row r="11" spans="1:24" ht="17.100000000000001" customHeight="1" x14ac:dyDescent="0.15">
      <c r="A11" s="9"/>
      <c r="B11" s="10"/>
      <c r="C11" s="6" t="s">
        <v>25</v>
      </c>
      <c r="D11" s="18" t="str">
        <f>IF(SUM(E11:F11)=0,"0",SUM(E11:F11))</f>
        <v>0</v>
      </c>
      <c r="E11" s="19"/>
      <c r="F11" s="18" t="str">
        <f>IF(SUM(G11:X11)=0,"0",SUM(G11:X11))</f>
        <v>0</v>
      </c>
      <c r="G11" s="303"/>
      <c r="H11" s="304"/>
      <c r="I11" s="303"/>
      <c r="J11" s="304"/>
      <c r="K11" s="303"/>
      <c r="L11" s="304"/>
      <c r="M11" s="303"/>
      <c r="N11" s="304"/>
      <c r="O11" s="303"/>
      <c r="P11" s="304"/>
      <c r="Q11" s="303"/>
      <c r="R11" s="304"/>
      <c r="S11" s="303"/>
      <c r="T11" s="304"/>
      <c r="U11" s="303"/>
      <c r="V11" s="304"/>
      <c r="W11" s="303"/>
      <c r="X11" s="304"/>
    </row>
    <row r="12" spans="1:24" ht="17.100000000000001" customHeight="1" x14ac:dyDescent="0.15">
      <c r="A12" s="9"/>
      <c r="B12" s="307" t="s">
        <v>112</v>
      </c>
      <c r="C12" s="308"/>
      <c r="D12" s="18" t="str">
        <f>IF(SUM(E12:F12)=0,"0",SUM(E12:F12))</f>
        <v>0</v>
      </c>
      <c r="E12" s="19"/>
      <c r="F12" s="18" t="str">
        <f>IF(SUM(G12:X12)=0,"0",SUM(G12:X12))</f>
        <v>0</v>
      </c>
      <c r="G12" s="303"/>
      <c r="H12" s="304"/>
      <c r="I12" s="303"/>
      <c r="J12" s="304"/>
      <c r="K12" s="303"/>
      <c r="L12" s="304"/>
      <c r="M12" s="303"/>
      <c r="N12" s="304"/>
      <c r="O12" s="303"/>
      <c r="P12" s="304"/>
      <c r="Q12" s="303"/>
      <c r="R12" s="304"/>
      <c r="S12" s="303"/>
      <c r="T12" s="304"/>
      <c r="U12" s="303"/>
      <c r="V12" s="304"/>
      <c r="W12" s="303"/>
      <c r="X12" s="304"/>
    </row>
    <row r="13" spans="1:24" ht="17.100000000000001" customHeight="1" x14ac:dyDescent="0.15">
      <c r="A13" s="105" t="s">
        <v>26</v>
      </c>
      <c r="B13" s="7"/>
      <c r="C13" s="104"/>
      <c r="D13" s="18" t="str">
        <f>IF(D14+D23+D24=0,"0",D14+D23+D24)</f>
        <v>0</v>
      </c>
      <c r="E13" s="18" t="str">
        <f>IF(E14+E23+E24=0,"0",E14+E23+E24)</f>
        <v>0</v>
      </c>
      <c r="F13" s="18" t="str">
        <f>IF(F14+F23+F24=0,"0",F14+F23+F24)</f>
        <v>0</v>
      </c>
      <c r="G13" s="299" t="str">
        <f>IF(G14+G23+G24=0,"0",G14+G23+G24)</f>
        <v>0</v>
      </c>
      <c r="H13" s="300"/>
      <c r="I13" s="299" t="str">
        <f>IF(I14+I23+I24=0,"0",I14+I23+I24)</f>
        <v>0</v>
      </c>
      <c r="J13" s="300"/>
      <c r="K13" s="299" t="str">
        <f>IF(K14+K23+K24=0,"0",K14+K23+K24)</f>
        <v>0</v>
      </c>
      <c r="L13" s="300"/>
      <c r="M13" s="299" t="str">
        <f>IF(M14+M23+M24=0,"0",M14+M23+M24)</f>
        <v>0</v>
      </c>
      <c r="N13" s="300"/>
      <c r="O13" s="299" t="str">
        <f>IF(O14+O23+O24=0,"0",O14+O23+O24)</f>
        <v>0</v>
      </c>
      <c r="P13" s="300"/>
      <c r="Q13" s="299" t="str">
        <f>IF(Q14+Q23+Q24=0,"0",Q14+Q23+Q24)</f>
        <v>0</v>
      </c>
      <c r="R13" s="300"/>
      <c r="S13" s="299" t="str">
        <f>IF(S14+S23+S24=0,"0",S14+S23+S24)</f>
        <v>0</v>
      </c>
      <c r="T13" s="300"/>
      <c r="U13" s="299" t="str">
        <f>IF(U14+U23+U24=0,"0",U14+U23+U24)</f>
        <v>0</v>
      </c>
      <c r="V13" s="300"/>
      <c r="W13" s="299" t="str">
        <f>IF(W14+W23+W24=0,"0",W14+W23+W24)</f>
        <v>0</v>
      </c>
      <c r="X13" s="300"/>
    </row>
    <row r="14" spans="1:24" ht="17.100000000000001" customHeight="1" x14ac:dyDescent="0.15">
      <c r="A14" s="9"/>
      <c r="B14" s="103" t="s">
        <v>6</v>
      </c>
      <c r="C14" s="11"/>
      <c r="D14" s="18" t="str">
        <f>IF(SUM(D15:D22)=0,"0",SUM(D15:D22))</f>
        <v>0</v>
      </c>
      <c r="E14" s="18" t="str">
        <f>IF(SUM(E15:E22)=0,"0",SUM(E15:E22))</f>
        <v>0</v>
      </c>
      <c r="F14" s="18" t="str">
        <f>IF(SUM(F15:F22)=0,"0",SUM(F15:F22))</f>
        <v>0</v>
      </c>
      <c r="G14" s="299" t="str">
        <f>IF(SUM(G15:H22)=0,"0",SUM(G15:H22))</f>
        <v>0</v>
      </c>
      <c r="H14" s="300"/>
      <c r="I14" s="299" t="str">
        <f>IF(SUM(I15:J22)=0,"0",SUM(I15:J22))</f>
        <v>0</v>
      </c>
      <c r="J14" s="300"/>
      <c r="K14" s="299" t="str">
        <f>IF(SUM(K15:L22)=0,"0",SUM(K15:L22))</f>
        <v>0</v>
      </c>
      <c r="L14" s="300"/>
      <c r="M14" s="299" t="str">
        <f>IF(SUM(M15:N22)=0,"0",SUM(M15:N22))</f>
        <v>0</v>
      </c>
      <c r="N14" s="300"/>
      <c r="O14" s="299" t="str">
        <f>IF(SUM(O15:P22)=0,"0",SUM(O15:P22))</f>
        <v>0</v>
      </c>
      <c r="P14" s="300"/>
      <c r="Q14" s="299" t="str">
        <f>IF(SUM(Q15:R22)=0,"0",SUM(Q15:R22))</f>
        <v>0</v>
      </c>
      <c r="R14" s="300"/>
      <c r="S14" s="299" t="str">
        <f>IF(SUM(S15:T22)=0,"0",SUM(S15:T22))</f>
        <v>0</v>
      </c>
      <c r="T14" s="300"/>
      <c r="U14" s="299" t="str">
        <f>IF(SUM(U15:V22)=0,"0",SUM(U15:V22))</f>
        <v>0</v>
      </c>
      <c r="V14" s="300"/>
      <c r="W14" s="299" t="str">
        <f>IF(SUM(W15:X22)=0,"0",SUM(W15:X22))</f>
        <v>0</v>
      </c>
      <c r="X14" s="300"/>
    </row>
    <row r="15" spans="1:24" ht="17.100000000000001" customHeight="1" x14ac:dyDescent="0.15">
      <c r="A15" s="9"/>
      <c r="B15" s="9"/>
      <c r="C15" s="12" t="s">
        <v>7</v>
      </c>
      <c r="D15" s="18" t="str">
        <f t="shared" ref="D15:D39" si="0">IF(SUM(E15:F15)=0,"0",SUM(E15:F15))</f>
        <v>0</v>
      </c>
      <c r="E15" s="19"/>
      <c r="F15" s="18" t="str">
        <f t="shared" ref="F15:F41" si="1">IF(SUM(G15:X15)=0,"0",SUM(G15:X15))</f>
        <v>0</v>
      </c>
      <c r="G15" s="303"/>
      <c r="H15" s="304"/>
      <c r="I15" s="303"/>
      <c r="J15" s="304"/>
      <c r="K15" s="303"/>
      <c r="L15" s="304"/>
      <c r="M15" s="303"/>
      <c r="N15" s="304"/>
      <c r="O15" s="303"/>
      <c r="P15" s="304"/>
      <c r="Q15" s="303"/>
      <c r="R15" s="304"/>
      <c r="S15" s="303"/>
      <c r="T15" s="304"/>
      <c r="U15" s="303"/>
      <c r="V15" s="304"/>
      <c r="W15" s="303"/>
      <c r="X15" s="304"/>
    </row>
    <row r="16" spans="1:24" ht="17.100000000000001" customHeight="1" x14ac:dyDescent="0.15">
      <c r="A16" s="9"/>
      <c r="B16" s="9"/>
      <c r="C16" s="12" t="s">
        <v>27</v>
      </c>
      <c r="D16" s="18" t="str">
        <f t="shared" si="0"/>
        <v>0</v>
      </c>
      <c r="E16" s="19"/>
      <c r="F16" s="18" t="str">
        <f t="shared" si="1"/>
        <v>0</v>
      </c>
      <c r="G16" s="303"/>
      <c r="H16" s="304"/>
      <c r="I16" s="303"/>
      <c r="J16" s="304"/>
      <c r="K16" s="303"/>
      <c r="L16" s="304"/>
      <c r="M16" s="303"/>
      <c r="N16" s="304"/>
      <c r="O16" s="303"/>
      <c r="P16" s="304"/>
      <c r="Q16" s="303"/>
      <c r="R16" s="304"/>
      <c r="S16" s="303"/>
      <c r="T16" s="304"/>
      <c r="U16" s="303"/>
      <c r="V16" s="304"/>
      <c r="W16" s="303"/>
      <c r="X16" s="304"/>
    </row>
    <row r="17" spans="1:24" ht="17.100000000000001" customHeight="1" x14ac:dyDescent="0.15">
      <c r="A17" s="9"/>
      <c r="B17" s="9"/>
      <c r="C17" s="12" t="s">
        <v>28</v>
      </c>
      <c r="D17" s="18" t="str">
        <f t="shared" si="0"/>
        <v>0</v>
      </c>
      <c r="E17" s="19"/>
      <c r="F17" s="18" t="str">
        <f t="shared" si="1"/>
        <v>0</v>
      </c>
      <c r="G17" s="303"/>
      <c r="H17" s="304"/>
      <c r="I17" s="303"/>
      <c r="J17" s="304"/>
      <c r="K17" s="303"/>
      <c r="L17" s="304"/>
      <c r="M17" s="303"/>
      <c r="N17" s="304"/>
      <c r="O17" s="303"/>
      <c r="P17" s="304"/>
      <c r="Q17" s="303"/>
      <c r="R17" s="304"/>
      <c r="S17" s="303"/>
      <c r="T17" s="304"/>
      <c r="U17" s="303"/>
      <c r="V17" s="304"/>
      <c r="W17" s="303"/>
      <c r="X17" s="304"/>
    </row>
    <row r="18" spans="1:24" ht="17.100000000000001" customHeight="1" x14ac:dyDescent="0.15">
      <c r="A18" s="9"/>
      <c r="B18" s="9"/>
      <c r="C18" s="12" t="s">
        <v>29</v>
      </c>
      <c r="D18" s="18" t="str">
        <f t="shared" si="0"/>
        <v>0</v>
      </c>
      <c r="E18" s="19"/>
      <c r="F18" s="18" t="str">
        <f t="shared" si="1"/>
        <v>0</v>
      </c>
      <c r="G18" s="303"/>
      <c r="H18" s="304"/>
      <c r="I18" s="303"/>
      <c r="J18" s="304"/>
      <c r="K18" s="303"/>
      <c r="L18" s="304"/>
      <c r="M18" s="303"/>
      <c r="N18" s="304"/>
      <c r="O18" s="303"/>
      <c r="P18" s="304"/>
      <c r="Q18" s="303"/>
      <c r="R18" s="304"/>
      <c r="S18" s="303"/>
      <c r="T18" s="304"/>
      <c r="U18" s="303"/>
      <c r="V18" s="304"/>
      <c r="W18" s="303"/>
      <c r="X18" s="304"/>
    </row>
    <row r="19" spans="1:24" ht="17.100000000000001" customHeight="1" x14ac:dyDescent="0.15">
      <c r="A19" s="9"/>
      <c r="B19" s="9"/>
      <c r="C19" s="12" t="s">
        <v>30</v>
      </c>
      <c r="D19" s="18" t="str">
        <f t="shared" si="0"/>
        <v>0</v>
      </c>
      <c r="E19" s="19"/>
      <c r="F19" s="18" t="str">
        <f t="shared" si="1"/>
        <v>0</v>
      </c>
      <c r="G19" s="303"/>
      <c r="H19" s="304"/>
      <c r="I19" s="303"/>
      <c r="J19" s="304"/>
      <c r="K19" s="303"/>
      <c r="L19" s="304"/>
      <c r="M19" s="303"/>
      <c r="N19" s="304"/>
      <c r="O19" s="303"/>
      <c r="P19" s="304"/>
      <c r="Q19" s="303"/>
      <c r="R19" s="304"/>
      <c r="S19" s="303"/>
      <c r="T19" s="304"/>
      <c r="U19" s="303"/>
      <c r="V19" s="304"/>
      <c r="W19" s="303"/>
      <c r="X19" s="304"/>
    </row>
    <row r="20" spans="1:24" ht="17.100000000000001" customHeight="1" x14ac:dyDescent="0.15">
      <c r="A20" s="9"/>
      <c r="B20" s="9"/>
      <c r="C20" s="12" t="s">
        <v>31</v>
      </c>
      <c r="D20" s="18" t="str">
        <f t="shared" si="0"/>
        <v>0</v>
      </c>
      <c r="E20" s="19"/>
      <c r="F20" s="18" t="str">
        <f t="shared" si="1"/>
        <v>0</v>
      </c>
      <c r="G20" s="303"/>
      <c r="H20" s="304"/>
      <c r="I20" s="303"/>
      <c r="J20" s="304"/>
      <c r="K20" s="303"/>
      <c r="L20" s="304"/>
      <c r="M20" s="303"/>
      <c r="N20" s="304"/>
      <c r="O20" s="303"/>
      <c r="P20" s="304"/>
      <c r="Q20" s="303"/>
      <c r="R20" s="304"/>
      <c r="S20" s="303"/>
      <c r="T20" s="304"/>
      <c r="U20" s="303"/>
      <c r="V20" s="304"/>
      <c r="W20" s="303"/>
      <c r="X20" s="304"/>
    </row>
    <row r="21" spans="1:24" ht="17.100000000000001" customHeight="1" x14ac:dyDescent="0.15">
      <c r="A21" s="9"/>
      <c r="B21" s="9"/>
      <c r="C21" s="12" t="s">
        <v>32</v>
      </c>
      <c r="D21" s="18" t="str">
        <f t="shared" si="0"/>
        <v>0</v>
      </c>
      <c r="E21" s="19"/>
      <c r="F21" s="18" t="str">
        <f t="shared" si="1"/>
        <v>0</v>
      </c>
      <c r="G21" s="303"/>
      <c r="H21" s="304"/>
      <c r="I21" s="303"/>
      <c r="J21" s="304"/>
      <c r="K21" s="303"/>
      <c r="L21" s="304"/>
      <c r="M21" s="303"/>
      <c r="N21" s="304"/>
      <c r="O21" s="303"/>
      <c r="P21" s="304"/>
      <c r="Q21" s="303"/>
      <c r="R21" s="304"/>
      <c r="S21" s="303"/>
      <c r="T21" s="304"/>
      <c r="U21" s="303"/>
      <c r="V21" s="304"/>
      <c r="W21" s="303"/>
      <c r="X21" s="304"/>
    </row>
    <row r="22" spans="1:24" ht="17.100000000000001" customHeight="1" x14ac:dyDescent="0.15">
      <c r="A22" s="9"/>
      <c r="B22" s="9"/>
      <c r="C22" s="13" t="s">
        <v>33</v>
      </c>
      <c r="D22" s="18" t="str">
        <f t="shared" si="0"/>
        <v>0</v>
      </c>
      <c r="E22" s="19"/>
      <c r="F22" s="18" t="str">
        <f t="shared" si="1"/>
        <v>0</v>
      </c>
      <c r="G22" s="303"/>
      <c r="H22" s="304"/>
      <c r="I22" s="303"/>
      <c r="J22" s="304"/>
      <c r="K22" s="303"/>
      <c r="L22" s="304"/>
      <c r="M22" s="303"/>
      <c r="N22" s="304"/>
      <c r="O22" s="303"/>
      <c r="P22" s="304"/>
      <c r="Q22" s="303"/>
      <c r="R22" s="304"/>
      <c r="S22" s="303"/>
      <c r="T22" s="304"/>
      <c r="U22" s="303"/>
      <c r="V22" s="304"/>
      <c r="W22" s="303"/>
      <c r="X22" s="304"/>
    </row>
    <row r="23" spans="1:24" ht="17.100000000000001" customHeight="1" x14ac:dyDescent="0.15">
      <c r="A23" s="9"/>
      <c r="B23" s="231" t="s">
        <v>415</v>
      </c>
      <c r="C23" s="104"/>
      <c r="D23" s="18" t="str">
        <f t="shared" si="0"/>
        <v>0</v>
      </c>
      <c r="E23" s="19"/>
      <c r="F23" s="18" t="str">
        <f t="shared" si="1"/>
        <v>0</v>
      </c>
      <c r="G23" s="303"/>
      <c r="H23" s="304"/>
      <c r="I23" s="303"/>
      <c r="J23" s="304"/>
      <c r="K23" s="303"/>
      <c r="L23" s="304"/>
      <c r="M23" s="303"/>
      <c r="N23" s="304"/>
      <c r="O23" s="303"/>
      <c r="P23" s="304"/>
      <c r="Q23" s="303"/>
      <c r="R23" s="304"/>
      <c r="S23" s="303"/>
      <c r="T23" s="304"/>
      <c r="U23" s="303"/>
      <c r="V23" s="304"/>
      <c r="W23" s="303"/>
      <c r="X23" s="304"/>
    </row>
    <row r="24" spans="1:24" ht="17.100000000000001" customHeight="1" x14ac:dyDescent="0.15">
      <c r="A24" s="9"/>
      <c r="B24" s="9" t="s">
        <v>34</v>
      </c>
      <c r="C24" s="104"/>
      <c r="D24" s="18" t="str">
        <f>IF(SUM(D25:D39)=0,"0",SUM(D25:D39))</f>
        <v>0</v>
      </c>
      <c r="E24" s="18" t="str">
        <f>IF(SUM(E25:E39)=0,"0",SUM(E25:E39))</f>
        <v>0</v>
      </c>
      <c r="F24" s="18" t="str">
        <f>IF(SUM(F25:F39)=0,"0",SUM(F25:F39))</f>
        <v>0</v>
      </c>
      <c r="G24" s="299" t="str">
        <f>IF(SUM(G25:H39)=0,"0",SUM(G25:H39))</f>
        <v>0</v>
      </c>
      <c r="H24" s="300"/>
      <c r="I24" s="299" t="str">
        <f>IF(SUM(I25:J39)=0,"0",SUM(I25:J39))</f>
        <v>0</v>
      </c>
      <c r="J24" s="300"/>
      <c r="K24" s="299" t="str">
        <f>IF(SUM(K25:L39)=0,"0",SUM(K25:L39))</f>
        <v>0</v>
      </c>
      <c r="L24" s="300"/>
      <c r="M24" s="299" t="str">
        <f>IF(SUM(M25:N39)=0,"0",SUM(M25:N39))</f>
        <v>0</v>
      </c>
      <c r="N24" s="300"/>
      <c r="O24" s="299" t="str">
        <f>IF(SUM(O25:P39)=0,"0",SUM(O25:P39))</f>
        <v>0</v>
      </c>
      <c r="P24" s="300"/>
      <c r="Q24" s="299" t="str">
        <f>IF(SUM(Q25:R39)=0,"0",SUM(Q25:R39))</f>
        <v>0</v>
      </c>
      <c r="R24" s="300"/>
      <c r="S24" s="299" t="str">
        <f>IF(SUM(S25:T39)=0,"0",SUM(S25:T39))</f>
        <v>0</v>
      </c>
      <c r="T24" s="300"/>
      <c r="U24" s="299" t="str">
        <f>IF(SUM(U25:V39)=0,"0",SUM(U25:V39))</f>
        <v>0</v>
      </c>
      <c r="V24" s="300"/>
      <c r="W24" s="299" t="str">
        <f>IF(SUM(W25:X39)=0,"0",SUM(W25:X39))</f>
        <v>0</v>
      </c>
      <c r="X24" s="300"/>
    </row>
    <row r="25" spans="1:24" ht="17.100000000000001" customHeight="1" x14ac:dyDescent="0.15">
      <c r="A25" s="9"/>
      <c r="B25" s="9"/>
      <c r="C25" s="1" t="s">
        <v>35</v>
      </c>
      <c r="D25" s="18" t="str">
        <f t="shared" si="0"/>
        <v>0</v>
      </c>
      <c r="E25" s="19"/>
      <c r="F25" s="18" t="str">
        <f t="shared" si="1"/>
        <v>0</v>
      </c>
      <c r="G25" s="303"/>
      <c r="H25" s="304"/>
      <c r="I25" s="303"/>
      <c r="J25" s="304"/>
      <c r="K25" s="303"/>
      <c r="L25" s="304"/>
      <c r="M25" s="303"/>
      <c r="N25" s="304"/>
      <c r="O25" s="303"/>
      <c r="P25" s="304"/>
      <c r="Q25" s="303"/>
      <c r="R25" s="304"/>
      <c r="S25" s="303"/>
      <c r="T25" s="304"/>
      <c r="U25" s="303"/>
      <c r="V25" s="304"/>
      <c r="W25" s="303"/>
      <c r="X25" s="304"/>
    </row>
    <row r="26" spans="1:24" ht="17.100000000000001" customHeight="1" x14ac:dyDescent="0.15">
      <c r="A26" s="9"/>
      <c r="B26" s="9"/>
      <c r="C26" s="1" t="s">
        <v>110</v>
      </c>
      <c r="D26" s="18" t="str">
        <f t="shared" si="0"/>
        <v>0</v>
      </c>
      <c r="E26" s="19"/>
      <c r="F26" s="18" t="str">
        <f t="shared" si="1"/>
        <v>0</v>
      </c>
      <c r="G26" s="303"/>
      <c r="H26" s="304"/>
      <c r="I26" s="303"/>
      <c r="J26" s="304"/>
      <c r="K26" s="303"/>
      <c r="L26" s="304"/>
      <c r="M26" s="303"/>
      <c r="N26" s="304"/>
      <c r="O26" s="303"/>
      <c r="P26" s="304"/>
      <c r="Q26" s="303"/>
      <c r="R26" s="304"/>
      <c r="S26" s="303"/>
      <c r="T26" s="304"/>
      <c r="U26" s="303"/>
      <c r="V26" s="304"/>
      <c r="W26" s="303"/>
      <c r="X26" s="304"/>
    </row>
    <row r="27" spans="1:24" ht="17.100000000000001" customHeight="1" x14ac:dyDescent="0.15">
      <c r="A27" s="9"/>
      <c r="B27" s="9"/>
      <c r="C27" s="1" t="s">
        <v>36</v>
      </c>
      <c r="D27" s="18" t="str">
        <f t="shared" si="0"/>
        <v>0</v>
      </c>
      <c r="E27" s="19"/>
      <c r="F27" s="18" t="str">
        <f t="shared" si="1"/>
        <v>0</v>
      </c>
      <c r="G27" s="303"/>
      <c r="H27" s="304"/>
      <c r="I27" s="303"/>
      <c r="J27" s="304"/>
      <c r="K27" s="303"/>
      <c r="L27" s="304"/>
      <c r="M27" s="303"/>
      <c r="N27" s="304"/>
      <c r="O27" s="303"/>
      <c r="P27" s="304"/>
      <c r="Q27" s="303"/>
      <c r="R27" s="304"/>
      <c r="S27" s="303"/>
      <c r="T27" s="304"/>
      <c r="U27" s="303"/>
      <c r="V27" s="304"/>
      <c r="W27" s="303"/>
      <c r="X27" s="304"/>
    </row>
    <row r="28" spans="1:24" ht="17.100000000000001" customHeight="1" x14ac:dyDescent="0.15">
      <c r="A28" s="9"/>
      <c r="B28" s="9"/>
      <c r="C28" s="1" t="s">
        <v>37</v>
      </c>
      <c r="D28" s="18" t="str">
        <f t="shared" si="0"/>
        <v>0</v>
      </c>
      <c r="E28" s="19"/>
      <c r="F28" s="18" t="str">
        <f t="shared" si="1"/>
        <v>0</v>
      </c>
      <c r="G28" s="303"/>
      <c r="H28" s="304"/>
      <c r="I28" s="303"/>
      <c r="J28" s="304"/>
      <c r="K28" s="303"/>
      <c r="L28" s="304"/>
      <c r="M28" s="303"/>
      <c r="N28" s="304"/>
      <c r="O28" s="303"/>
      <c r="P28" s="304"/>
      <c r="Q28" s="303"/>
      <c r="R28" s="304"/>
      <c r="S28" s="303"/>
      <c r="T28" s="304"/>
      <c r="U28" s="303"/>
      <c r="V28" s="304"/>
      <c r="W28" s="303"/>
      <c r="X28" s="304"/>
    </row>
    <row r="29" spans="1:24" ht="17.100000000000001" customHeight="1" x14ac:dyDescent="0.15">
      <c r="A29" s="9"/>
      <c r="B29" s="9"/>
      <c r="C29" s="1" t="s">
        <v>0</v>
      </c>
      <c r="D29" s="18" t="str">
        <f t="shared" si="0"/>
        <v>0</v>
      </c>
      <c r="E29" s="19"/>
      <c r="F29" s="18" t="str">
        <f t="shared" si="1"/>
        <v>0</v>
      </c>
      <c r="G29" s="303"/>
      <c r="H29" s="304"/>
      <c r="I29" s="303"/>
      <c r="J29" s="304"/>
      <c r="K29" s="303"/>
      <c r="L29" s="304"/>
      <c r="M29" s="303"/>
      <c r="N29" s="304"/>
      <c r="O29" s="303"/>
      <c r="P29" s="304"/>
      <c r="Q29" s="303"/>
      <c r="R29" s="304"/>
      <c r="S29" s="303"/>
      <c r="T29" s="304"/>
      <c r="U29" s="303"/>
      <c r="V29" s="304"/>
      <c r="W29" s="303"/>
      <c r="X29" s="304"/>
    </row>
    <row r="30" spans="1:24" ht="17.100000000000001" customHeight="1" x14ac:dyDescent="0.15">
      <c r="A30" s="9"/>
      <c r="B30" s="9"/>
      <c r="C30" s="1" t="s">
        <v>38</v>
      </c>
      <c r="D30" s="18" t="str">
        <f t="shared" si="0"/>
        <v>0</v>
      </c>
      <c r="E30" s="19"/>
      <c r="F30" s="18" t="str">
        <f t="shared" si="1"/>
        <v>0</v>
      </c>
      <c r="G30" s="303"/>
      <c r="H30" s="304"/>
      <c r="I30" s="303"/>
      <c r="J30" s="304"/>
      <c r="K30" s="303"/>
      <c r="L30" s="304"/>
      <c r="M30" s="303"/>
      <c r="N30" s="304"/>
      <c r="O30" s="303"/>
      <c r="P30" s="304"/>
      <c r="Q30" s="303"/>
      <c r="R30" s="304"/>
      <c r="S30" s="303"/>
      <c r="T30" s="304"/>
      <c r="U30" s="303"/>
      <c r="V30" s="304"/>
      <c r="W30" s="303"/>
      <c r="X30" s="304"/>
    </row>
    <row r="31" spans="1:24" ht="17.100000000000001" customHeight="1" x14ac:dyDescent="0.15">
      <c r="A31" s="9"/>
      <c r="B31" s="9"/>
      <c r="C31" s="1" t="s">
        <v>39</v>
      </c>
      <c r="D31" s="18" t="str">
        <f t="shared" si="0"/>
        <v>0</v>
      </c>
      <c r="E31" s="19"/>
      <c r="F31" s="18" t="str">
        <f t="shared" si="1"/>
        <v>0</v>
      </c>
      <c r="G31" s="303"/>
      <c r="H31" s="304"/>
      <c r="I31" s="303"/>
      <c r="J31" s="304"/>
      <c r="K31" s="303"/>
      <c r="L31" s="304"/>
      <c r="M31" s="303"/>
      <c r="N31" s="304"/>
      <c r="O31" s="303"/>
      <c r="P31" s="304"/>
      <c r="Q31" s="303"/>
      <c r="R31" s="304"/>
      <c r="S31" s="303"/>
      <c r="T31" s="304"/>
      <c r="U31" s="303"/>
      <c r="V31" s="304"/>
      <c r="W31" s="303"/>
      <c r="X31" s="304"/>
    </row>
    <row r="32" spans="1:24" ht="17.100000000000001" customHeight="1" x14ac:dyDescent="0.15">
      <c r="A32" s="9"/>
      <c r="B32" s="9"/>
      <c r="C32" s="1" t="s">
        <v>40</v>
      </c>
      <c r="D32" s="18" t="str">
        <f t="shared" si="0"/>
        <v>0</v>
      </c>
      <c r="E32" s="19"/>
      <c r="F32" s="18" t="str">
        <f t="shared" si="1"/>
        <v>0</v>
      </c>
      <c r="G32" s="303"/>
      <c r="H32" s="304"/>
      <c r="I32" s="303"/>
      <c r="J32" s="304"/>
      <c r="K32" s="303"/>
      <c r="L32" s="304"/>
      <c r="M32" s="303"/>
      <c r="N32" s="304"/>
      <c r="O32" s="303"/>
      <c r="P32" s="304"/>
      <c r="Q32" s="303"/>
      <c r="R32" s="304"/>
      <c r="S32" s="303"/>
      <c r="T32" s="304"/>
      <c r="U32" s="303"/>
      <c r="V32" s="304"/>
      <c r="W32" s="303"/>
      <c r="X32" s="304"/>
    </row>
    <row r="33" spans="1:24" ht="17.100000000000001" customHeight="1" x14ac:dyDescent="0.15">
      <c r="A33" s="9"/>
      <c r="B33" s="9"/>
      <c r="C33" s="1" t="s">
        <v>41</v>
      </c>
      <c r="D33" s="18" t="str">
        <f t="shared" si="0"/>
        <v>0</v>
      </c>
      <c r="E33" s="19"/>
      <c r="F33" s="18" t="str">
        <f t="shared" si="1"/>
        <v>0</v>
      </c>
      <c r="G33" s="303"/>
      <c r="H33" s="304"/>
      <c r="I33" s="303"/>
      <c r="J33" s="304"/>
      <c r="K33" s="303"/>
      <c r="L33" s="304"/>
      <c r="M33" s="303"/>
      <c r="N33" s="304"/>
      <c r="O33" s="303"/>
      <c r="P33" s="304"/>
      <c r="Q33" s="303"/>
      <c r="R33" s="304"/>
      <c r="S33" s="303"/>
      <c r="T33" s="304"/>
      <c r="U33" s="303"/>
      <c r="V33" s="304"/>
      <c r="W33" s="303"/>
      <c r="X33" s="304"/>
    </row>
    <row r="34" spans="1:24" ht="17.100000000000001" customHeight="1" x14ac:dyDescent="0.15">
      <c r="A34" s="9"/>
      <c r="B34" s="9"/>
      <c r="C34" s="1" t="s">
        <v>42</v>
      </c>
      <c r="D34" s="18" t="str">
        <f t="shared" si="0"/>
        <v>0</v>
      </c>
      <c r="E34" s="19"/>
      <c r="F34" s="18" t="str">
        <f t="shared" si="1"/>
        <v>0</v>
      </c>
      <c r="G34" s="303"/>
      <c r="H34" s="304"/>
      <c r="I34" s="303"/>
      <c r="J34" s="304"/>
      <c r="K34" s="303"/>
      <c r="L34" s="304"/>
      <c r="M34" s="303"/>
      <c r="N34" s="304"/>
      <c r="O34" s="303"/>
      <c r="P34" s="304"/>
      <c r="Q34" s="303"/>
      <c r="R34" s="304"/>
      <c r="S34" s="303"/>
      <c r="T34" s="304"/>
      <c r="U34" s="303"/>
      <c r="V34" s="304"/>
      <c r="W34" s="303"/>
      <c r="X34" s="304"/>
    </row>
    <row r="35" spans="1:24" ht="17.100000000000001" customHeight="1" x14ac:dyDescent="0.15">
      <c r="A35" s="9"/>
      <c r="B35" s="9"/>
      <c r="C35" s="1" t="s">
        <v>43</v>
      </c>
      <c r="D35" s="18" t="str">
        <f t="shared" si="0"/>
        <v>0</v>
      </c>
      <c r="E35" s="19"/>
      <c r="F35" s="18" t="str">
        <f t="shared" si="1"/>
        <v>0</v>
      </c>
      <c r="G35" s="303"/>
      <c r="H35" s="304"/>
      <c r="I35" s="303"/>
      <c r="J35" s="304"/>
      <c r="K35" s="303"/>
      <c r="L35" s="304"/>
      <c r="M35" s="303"/>
      <c r="N35" s="304"/>
      <c r="O35" s="303"/>
      <c r="P35" s="304"/>
      <c r="Q35" s="303"/>
      <c r="R35" s="304"/>
      <c r="S35" s="303"/>
      <c r="T35" s="304"/>
      <c r="U35" s="303"/>
      <c r="V35" s="304"/>
      <c r="W35" s="303"/>
      <c r="X35" s="304"/>
    </row>
    <row r="36" spans="1:24" ht="17.100000000000001" customHeight="1" x14ac:dyDescent="0.15">
      <c r="A36" s="9"/>
      <c r="B36" s="9"/>
      <c r="C36" s="1" t="s">
        <v>44</v>
      </c>
      <c r="D36" s="18" t="str">
        <f t="shared" si="0"/>
        <v>0</v>
      </c>
      <c r="E36" s="19"/>
      <c r="F36" s="18" t="str">
        <f t="shared" si="1"/>
        <v>0</v>
      </c>
      <c r="G36" s="303"/>
      <c r="H36" s="304"/>
      <c r="I36" s="303"/>
      <c r="J36" s="304"/>
      <c r="K36" s="303"/>
      <c r="L36" s="304"/>
      <c r="M36" s="303"/>
      <c r="N36" s="304"/>
      <c r="O36" s="303"/>
      <c r="P36" s="304"/>
      <c r="Q36" s="303"/>
      <c r="R36" s="304"/>
      <c r="S36" s="303"/>
      <c r="T36" s="304"/>
      <c r="U36" s="303"/>
      <c r="V36" s="304"/>
      <c r="W36" s="303"/>
      <c r="X36" s="304"/>
    </row>
    <row r="37" spans="1:24" ht="17.100000000000001" customHeight="1" x14ac:dyDescent="0.15">
      <c r="A37" s="9"/>
      <c r="B37" s="9"/>
      <c r="C37" s="1" t="s">
        <v>45</v>
      </c>
      <c r="D37" s="18" t="str">
        <f>IF(SUM(F37)=0,"0",SUM(F37))</f>
        <v>0</v>
      </c>
      <c r="E37" s="19"/>
      <c r="F37" s="18" t="str">
        <f t="shared" si="1"/>
        <v>0</v>
      </c>
      <c r="G37" s="303"/>
      <c r="H37" s="304"/>
      <c r="I37" s="303"/>
      <c r="J37" s="304"/>
      <c r="K37" s="303"/>
      <c r="L37" s="304"/>
      <c r="M37" s="303"/>
      <c r="N37" s="304"/>
      <c r="O37" s="303"/>
      <c r="P37" s="304"/>
      <c r="Q37" s="303"/>
      <c r="R37" s="304"/>
      <c r="S37" s="303"/>
      <c r="T37" s="304"/>
      <c r="U37" s="303"/>
      <c r="V37" s="304"/>
      <c r="W37" s="303"/>
      <c r="X37" s="304"/>
    </row>
    <row r="38" spans="1:24" ht="17.100000000000001" customHeight="1" x14ac:dyDescent="0.15">
      <c r="A38" s="9"/>
      <c r="B38" s="9"/>
      <c r="C38" s="1" t="s">
        <v>46</v>
      </c>
      <c r="D38" s="18" t="str">
        <f t="shared" si="0"/>
        <v>0</v>
      </c>
      <c r="E38" s="19"/>
      <c r="F38" s="18" t="str">
        <f t="shared" si="1"/>
        <v>0</v>
      </c>
      <c r="G38" s="303"/>
      <c r="H38" s="304"/>
      <c r="I38" s="303"/>
      <c r="J38" s="304"/>
      <c r="K38" s="303"/>
      <c r="L38" s="304"/>
      <c r="M38" s="303"/>
      <c r="N38" s="304"/>
      <c r="O38" s="303"/>
      <c r="P38" s="304"/>
      <c r="Q38" s="303"/>
      <c r="R38" s="304"/>
      <c r="S38" s="303"/>
      <c r="T38" s="304"/>
      <c r="U38" s="303"/>
      <c r="V38" s="304"/>
      <c r="W38" s="303"/>
      <c r="X38" s="304"/>
    </row>
    <row r="39" spans="1:24" ht="17.100000000000001" customHeight="1" x14ac:dyDescent="0.15">
      <c r="A39" s="9"/>
      <c r="B39" s="9"/>
      <c r="C39" s="1" t="s">
        <v>47</v>
      </c>
      <c r="D39" s="18" t="str">
        <f t="shared" si="0"/>
        <v>0</v>
      </c>
      <c r="E39" s="19"/>
      <c r="F39" s="18" t="str">
        <f t="shared" si="1"/>
        <v>0</v>
      </c>
      <c r="G39" s="303"/>
      <c r="H39" s="304"/>
      <c r="I39" s="303"/>
      <c r="J39" s="304"/>
      <c r="K39" s="303"/>
      <c r="L39" s="304"/>
      <c r="M39" s="303"/>
      <c r="N39" s="304"/>
      <c r="O39" s="303"/>
      <c r="P39" s="304"/>
      <c r="Q39" s="303"/>
      <c r="R39" s="304"/>
      <c r="S39" s="303"/>
      <c r="T39" s="304"/>
      <c r="U39" s="303"/>
      <c r="V39" s="304"/>
      <c r="W39" s="303"/>
      <c r="X39" s="304"/>
    </row>
    <row r="40" spans="1:24" ht="17.100000000000001" customHeight="1" x14ac:dyDescent="0.15">
      <c r="A40" s="9"/>
      <c r="B40" s="15"/>
      <c r="C40" s="16"/>
      <c r="D40" s="6"/>
      <c r="E40" s="6"/>
      <c r="F40" s="6"/>
      <c r="G40" s="309"/>
      <c r="H40" s="310"/>
      <c r="I40" s="309"/>
      <c r="J40" s="310"/>
      <c r="K40" s="309"/>
      <c r="L40" s="310"/>
      <c r="M40" s="309"/>
      <c r="N40" s="310"/>
      <c r="O40" s="309"/>
      <c r="P40" s="310"/>
      <c r="Q40" s="309"/>
      <c r="R40" s="310"/>
      <c r="S40" s="309"/>
      <c r="T40" s="310"/>
      <c r="U40" s="309"/>
      <c r="V40" s="310"/>
      <c r="W40" s="309"/>
      <c r="X40" s="310"/>
    </row>
    <row r="41" spans="1:24" ht="17.100000000000001" customHeight="1" x14ac:dyDescent="0.15">
      <c r="A41" s="105" t="s">
        <v>48</v>
      </c>
      <c r="B41" s="7"/>
      <c r="C41" s="104"/>
      <c r="D41" s="18" t="str">
        <f>IF(SUM(E41:F41)=0,"0",SUM(E41:F41))</f>
        <v>0</v>
      </c>
      <c r="E41" s="19"/>
      <c r="F41" s="18" t="str">
        <f t="shared" si="1"/>
        <v>0</v>
      </c>
      <c r="G41" s="303"/>
      <c r="H41" s="304"/>
      <c r="I41" s="303"/>
      <c r="J41" s="304"/>
      <c r="K41" s="303"/>
      <c r="L41" s="304"/>
      <c r="M41" s="303"/>
      <c r="N41" s="304"/>
      <c r="O41" s="303"/>
      <c r="P41" s="304"/>
      <c r="Q41" s="303"/>
      <c r="R41" s="304"/>
      <c r="S41" s="303"/>
      <c r="T41" s="304"/>
      <c r="U41" s="303"/>
      <c r="V41" s="304"/>
      <c r="W41" s="303"/>
      <c r="X41" s="304"/>
    </row>
    <row r="42" spans="1:24" ht="17.100000000000001" customHeight="1" x14ac:dyDescent="0.15">
      <c r="A42" s="105" t="s">
        <v>49</v>
      </c>
      <c r="B42" s="7"/>
      <c r="C42" s="104"/>
      <c r="D42" s="19"/>
      <c r="E42" s="19"/>
      <c r="F42" s="19"/>
      <c r="G42" s="311"/>
      <c r="H42" s="312"/>
      <c r="I42" s="311"/>
      <c r="J42" s="312"/>
      <c r="K42" s="311"/>
      <c r="L42" s="312"/>
      <c r="M42" s="311"/>
      <c r="N42" s="312"/>
      <c r="O42" s="311"/>
      <c r="P42" s="312"/>
      <c r="Q42" s="311"/>
      <c r="R42" s="312"/>
      <c r="S42" s="311"/>
      <c r="T42" s="312"/>
      <c r="U42" s="311"/>
      <c r="V42" s="312"/>
      <c r="W42" s="311"/>
      <c r="X42" s="312"/>
    </row>
    <row r="43" spans="1:24" ht="17.100000000000001" customHeight="1" x14ac:dyDescent="0.15">
      <c r="A43" s="105" t="s">
        <v>50</v>
      </c>
      <c r="B43" s="7"/>
      <c r="C43" s="104"/>
      <c r="D43" s="19"/>
      <c r="E43" s="19"/>
      <c r="F43" s="19"/>
      <c r="G43" s="303"/>
      <c r="H43" s="304"/>
      <c r="I43" s="303"/>
      <c r="J43" s="304"/>
      <c r="K43" s="303"/>
      <c r="L43" s="304"/>
      <c r="M43" s="303"/>
      <c r="N43" s="304"/>
      <c r="O43" s="303"/>
      <c r="P43" s="304"/>
      <c r="Q43" s="303"/>
      <c r="R43" s="304"/>
      <c r="S43" s="303"/>
      <c r="T43" s="304"/>
      <c r="U43" s="303"/>
      <c r="V43" s="304"/>
      <c r="W43" s="303"/>
      <c r="X43" s="304"/>
    </row>
    <row r="44" spans="1:24" ht="17.100000000000001" customHeight="1" x14ac:dyDescent="0.15">
      <c r="A44" s="105" t="s">
        <v>51</v>
      </c>
      <c r="B44" s="7"/>
      <c r="C44" s="104"/>
      <c r="D44" s="18" t="str">
        <f>IF(SUM(E44:F44)=0,"0",SUM(E44:F44))</f>
        <v>0</v>
      </c>
      <c r="E44" s="18" t="str">
        <f>IF(E41+E13+E5=0,"0",E41+E13+E5)</f>
        <v>0</v>
      </c>
      <c r="F44" s="18" t="str">
        <f>IF(SUM(G44:X44)=0,"0",SUM(G44:X44))</f>
        <v>0</v>
      </c>
      <c r="G44" s="299" t="str">
        <f>IF(G13+G5+G41=0,"0",G13+G5+G41)</f>
        <v>0</v>
      </c>
      <c r="H44" s="300"/>
      <c r="I44" s="299" t="str">
        <f t="shared" ref="I44" si="2">IF(I13+I5+I41=0,"0",I13+I5+I41)</f>
        <v>0</v>
      </c>
      <c r="J44" s="300"/>
      <c r="K44" s="299" t="str">
        <f t="shared" ref="K44" si="3">IF(K13+K5+K41=0,"0",K13+K5+K41)</f>
        <v>0</v>
      </c>
      <c r="L44" s="300"/>
      <c r="M44" s="299" t="str">
        <f t="shared" ref="M44" si="4">IF(M13+M5+M41=0,"0",M13+M5+M41)</f>
        <v>0</v>
      </c>
      <c r="N44" s="300"/>
      <c r="O44" s="299" t="str">
        <f t="shared" ref="O44" si="5">IF(O13+O5+O41=0,"0",O13+O5+O41)</f>
        <v>0</v>
      </c>
      <c r="P44" s="300"/>
      <c r="Q44" s="299" t="str">
        <f t="shared" ref="Q44" si="6">IF(Q13+Q5+Q41=0,"0",Q13+Q5+Q41)</f>
        <v>0</v>
      </c>
      <c r="R44" s="300"/>
      <c r="S44" s="299" t="str">
        <f t="shared" ref="S44" si="7">IF(S13+S5+S41=0,"0",S13+S5+S41)</f>
        <v>0</v>
      </c>
      <c r="T44" s="300"/>
      <c r="U44" s="299" t="str">
        <f t="shared" ref="U44" si="8">IF(U13+U5+U41=0,"0",U13+U5+U41)</f>
        <v>0</v>
      </c>
      <c r="V44" s="300"/>
      <c r="W44" s="299" t="str">
        <f t="shared" ref="W44" si="9">IF(W13+W5+W41=0,"0",W13+W5+W41)</f>
        <v>0</v>
      </c>
      <c r="X44" s="300"/>
    </row>
    <row r="45" spans="1:24" ht="17.100000000000001" customHeight="1" x14ac:dyDescent="0.15">
      <c r="A45" s="105" t="s">
        <v>52</v>
      </c>
      <c r="B45" s="7"/>
      <c r="C45" s="104"/>
      <c r="D45" s="54">
        <f>IF(D44=0,0,ROUNDDOWN(D44*0.08,0))</f>
        <v>0</v>
      </c>
      <c r="E45" s="54">
        <f>IF(E44=0,0,ROUNDDOWN(E44*0.08,0))</f>
        <v>0</v>
      </c>
      <c r="F45" s="54">
        <f>IF(F44=0,0,ROUNDDOWN(F44*0.08,0))</f>
        <v>0</v>
      </c>
      <c r="G45" s="313">
        <f>IF(G44=0,0,ROUNDDOWN(G44*0.08,0))</f>
        <v>0</v>
      </c>
      <c r="H45" s="314" t="e">
        <f>IF(#REF!=0,0,ROUNDDOWN(H44*0.08,0))</f>
        <v>#REF!</v>
      </c>
      <c r="I45" s="313">
        <f>IF(I44=0,0,ROUNDDOWN(I44*0.08,0))</f>
        <v>0</v>
      </c>
      <c r="J45" s="314" t="e">
        <f>IF(#REF!=0,0,ROUNDDOWN(J44*0.08,0))</f>
        <v>#REF!</v>
      </c>
      <c r="K45" s="313">
        <f>IF(K44=0,0,ROUNDDOWN(K44*0.08,0))</f>
        <v>0</v>
      </c>
      <c r="L45" s="314" t="e">
        <f>IF(#REF!=0,0,ROUNDDOWN(L44*0.08,0))</f>
        <v>#REF!</v>
      </c>
      <c r="M45" s="313">
        <f>IF(M44=0,0,ROUNDDOWN(M44*0.08,0))</f>
        <v>0</v>
      </c>
      <c r="N45" s="314" t="e">
        <f>IF(#REF!=0,0,ROUNDDOWN(N44*0.08,0))</f>
        <v>#REF!</v>
      </c>
      <c r="O45" s="313">
        <f>IF(O44=0,0,ROUNDDOWN(O44*0.08,0))</f>
        <v>0</v>
      </c>
      <c r="P45" s="314" t="e">
        <f>IF(#REF!=0,0,ROUNDDOWN(P44*0.08,0))</f>
        <v>#REF!</v>
      </c>
      <c r="Q45" s="313">
        <f>IF(Q44=0,0,ROUNDDOWN(Q44*0.08,0))</f>
        <v>0</v>
      </c>
      <c r="R45" s="314" t="e">
        <f>IF(#REF!=0,0,ROUNDDOWN(R44*0.08,0))</f>
        <v>#REF!</v>
      </c>
      <c r="S45" s="313">
        <f>IF(S44=0,0,ROUNDDOWN(S44*0.08,0))</f>
        <v>0</v>
      </c>
      <c r="T45" s="314" t="e">
        <f>IF(#REF!=0,0,ROUNDDOWN(T44*0.08,0))</f>
        <v>#REF!</v>
      </c>
      <c r="U45" s="313">
        <f>IF(U44=0,0,ROUNDDOWN(U44*0.08,0))</f>
        <v>0</v>
      </c>
      <c r="V45" s="314" t="e">
        <f>IF(#REF!=0,0,ROUNDDOWN(V44*0.08,0))</f>
        <v>#REF!</v>
      </c>
      <c r="W45" s="313">
        <f>IF(W44=0,0,ROUNDDOWN(W44*0.08,0))</f>
        <v>0</v>
      </c>
      <c r="X45" s="314" t="e">
        <f>IF(#REF!=0,0,ROUNDDOWN(X44*0.08,0))</f>
        <v>#REF!</v>
      </c>
    </row>
    <row r="46" spans="1:24" ht="17.100000000000001" customHeight="1" x14ac:dyDescent="0.15">
      <c r="A46" s="105" t="s">
        <v>53</v>
      </c>
      <c r="B46" s="7"/>
      <c r="C46" s="104"/>
      <c r="D46" s="18" t="str">
        <f>IF(SUM(D44:D45)=0,"0",SUM(D44:D45))</f>
        <v>0</v>
      </c>
      <c r="E46" s="18" t="str">
        <f>IF(SUM(E44:E45)=0,"0",SUM(E44:E45))</f>
        <v>0</v>
      </c>
      <c r="F46" s="18" t="str">
        <f>IF(SUM(G46:X46)=0,"0",SUM(G46:X46))</f>
        <v>0</v>
      </c>
      <c r="G46" s="299" t="str">
        <f>IF(SUM(G44:G45)=0,"0",SUM(G44:G45))</f>
        <v>0</v>
      </c>
      <c r="H46" s="300"/>
      <c r="I46" s="299" t="str">
        <f t="shared" ref="I46" si="10">IF(SUM(I44:I45)=0,"0",SUM(I44:I45))</f>
        <v>0</v>
      </c>
      <c r="J46" s="300"/>
      <c r="K46" s="299" t="str">
        <f t="shared" ref="K46" si="11">IF(SUM(K44:K45)=0,"0",SUM(K44:K45))</f>
        <v>0</v>
      </c>
      <c r="L46" s="300"/>
      <c r="M46" s="299" t="str">
        <f t="shared" ref="M46" si="12">IF(SUM(M44:M45)=0,"0",SUM(M44:M45))</f>
        <v>0</v>
      </c>
      <c r="N46" s="300"/>
      <c r="O46" s="299" t="str">
        <f t="shared" ref="O46" si="13">IF(SUM(O44:O45)=0,"0",SUM(O44:O45))</f>
        <v>0</v>
      </c>
      <c r="P46" s="300"/>
      <c r="Q46" s="299" t="str">
        <f t="shared" ref="Q46" si="14">IF(SUM(Q44:Q45)=0,"0",SUM(Q44:Q45))</f>
        <v>0</v>
      </c>
      <c r="R46" s="300"/>
      <c r="S46" s="299" t="str">
        <f t="shared" ref="S46" si="15">IF(SUM(S44:S45)=0,"0",SUM(S44:S45))</f>
        <v>0</v>
      </c>
      <c r="T46" s="300"/>
      <c r="U46" s="299" t="str">
        <f t="shared" ref="U46" si="16">IF(SUM(U44:U45)=0,"0",SUM(U44:U45))</f>
        <v>0</v>
      </c>
      <c r="V46" s="300"/>
      <c r="W46" s="299" t="str">
        <f t="shared" ref="W46" si="17">IF(SUM(W44:W45)=0,"0",SUM(W44:W45))</f>
        <v>0</v>
      </c>
      <c r="X46" s="300"/>
    </row>
    <row r="52" spans="5:24" x14ac:dyDescent="0.15">
      <c r="E52" s="17"/>
      <c r="H52" s="17"/>
      <c r="J52" s="17"/>
      <c r="L52" s="17"/>
      <c r="N52" s="17"/>
      <c r="P52" s="17"/>
      <c r="R52" s="17"/>
      <c r="T52" s="17"/>
      <c r="V52" s="17"/>
      <c r="X52" s="17"/>
    </row>
  </sheetData>
  <mergeCells count="401">
    <mergeCell ref="G46:H46"/>
    <mergeCell ref="I46:J46"/>
    <mergeCell ref="K46:L46"/>
    <mergeCell ref="M46:N46"/>
    <mergeCell ref="O46:P46"/>
    <mergeCell ref="Q46:R46"/>
    <mergeCell ref="S46:T46"/>
    <mergeCell ref="U46:V46"/>
    <mergeCell ref="W46:X46"/>
    <mergeCell ref="G45:H45"/>
    <mergeCell ref="I45:J45"/>
    <mergeCell ref="K45:L45"/>
    <mergeCell ref="M45:N45"/>
    <mergeCell ref="O45:P45"/>
    <mergeCell ref="Q45:R45"/>
    <mergeCell ref="S45:T45"/>
    <mergeCell ref="U45:V45"/>
    <mergeCell ref="W45:X45"/>
    <mergeCell ref="S44:T44"/>
    <mergeCell ref="U44:V44"/>
    <mergeCell ref="W44:X44"/>
    <mergeCell ref="G44:H44"/>
    <mergeCell ref="I44:J44"/>
    <mergeCell ref="K44:L44"/>
    <mergeCell ref="M44:N44"/>
    <mergeCell ref="O44:P44"/>
    <mergeCell ref="Q44:R44"/>
    <mergeCell ref="G43:H43"/>
    <mergeCell ref="I43:J43"/>
    <mergeCell ref="K43:L43"/>
    <mergeCell ref="M43:N43"/>
    <mergeCell ref="O43:P43"/>
    <mergeCell ref="Q43:R43"/>
    <mergeCell ref="S43:T43"/>
    <mergeCell ref="U43:V43"/>
    <mergeCell ref="W43:X43"/>
    <mergeCell ref="G42:H42"/>
    <mergeCell ref="I42:J42"/>
    <mergeCell ref="K42:L42"/>
    <mergeCell ref="M42:N42"/>
    <mergeCell ref="O42:P42"/>
    <mergeCell ref="Q42:R42"/>
    <mergeCell ref="S42:T42"/>
    <mergeCell ref="U42:V42"/>
    <mergeCell ref="W42:X42"/>
    <mergeCell ref="S40:T40"/>
    <mergeCell ref="U40:V40"/>
    <mergeCell ref="W40:X40"/>
    <mergeCell ref="G41:H41"/>
    <mergeCell ref="I41:J41"/>
    <mergeCell ref="K41:L41"/>
    <mergeCell ref="M41:N41"/>
    <mergeCell ref="O41:P41"/>
    <mergeCell ref="Q41:R41"/>
    <mergeCell ref="S41:T41"/>
    <mergeCell ref="G40:H40"/>
    <mergeCell ref="I40:J40"/>
    <mergeCell ref="K40:L40"/>
    <mergeCell ref="M40:N40"/>
    <mergeCell ref="O40:P40"/>
    <mergeCell ref="Q40:R40"/>
    <mergeCell ref="U41:V41"/>
    <mergeCell ref="W41:X41"/>
    <mergeCell ref="G39:H39"/>
    <mergeCell ref="I39:J39"/>
    <mergeCell ref="K39:L39"/>
    <mergeCell ref="M39:N39"/>
    <mergeCell ref="O39:P39"/>
    <mergeCell ref="Q39:R39"/>
    <mergeCell ref="S39:T39"/>
    <mergeCell ref="U39:V39"/>
    <mergeCell ref="W39:X39"/>
    <mergeCell ref="G38:H38"/>
    <mergeCell ref="I38:J38"/>
    <mergeCell ref="K38:L38"/>
    <mergeCell ref="M38:N38"/>
    <mergeCell ref="O38:P38"/>
    <mergeCell ref="Q38:R38"/>
    <mergeCell ref="S38:T38"/>
    <mergeCell ref="U38:V38"/>
    <mergeCell ref="W38:X38"/>
    <mergeCell ref="S36:T36"/>
    <mergeCell ref="U36:V36"/>
    <mergeCell ref="W36:X36"/>
    <mergeCell ref="G37:H37"/>
    <mergeCell ref="I37:J37"/>
    <mergeCell ref="K37:L37"/>
    <mergeCell ref="M37:N37"/>
    <mergeCell ref="O37:P37"/>
    <mergeCell ref="Q37:R37"/>
    <mergeCell ref="S37:T37"/>
    <mergeCell ref="G36:H36"/>
    <mergeCell ref="I36:J36"/>
    <mergeCell ref="K36:L36"/>
    <mergeCell ref="M36:N36"/>
    <mergeCell ref="O36:P36"/>
    <mergeCell ref="Q36:R36"/>
    <mergeCell ref="U37:V37"/>
    <mergeCell ref="W37:X37"/>
    <mergeCell ref="G35:H35"/>
    <mergeCell ref="I35:J35"/>
    <mergeCell ref="K35:L35"/>
    <mergeCell ref="M35:N35"/>
    <mergeCell ref="O35:P35"/>
    <mergeCell ref="Q35:R35"/>
    <mergeCell ref="S35:T35"/>
    <mergeCell ref="U35:V35"/>
    <mergeCell ref="W35:X35"/>
    <mergeCell ref="G34:H34"/>
    <mergeCell ref="I34:J34"/>
    <mergeCell ref="K34:L34"/>
    <mergeCell ref="M34:N34"/>
    <mergeCell ref="O34:P34"/>
    <mergeCell ref="Q34:R34"/>
    <mergeCell ref="S34:T34"/>
    <mergeCell ref="U34:V34"/>
    <mergeCell ref="W34:X34"/>
    <mergeCell ref="S32:T32"/>
    <mergeCell ref="U32:V32"/>
    <mergeCell ref="W32:X32"/>
    <mergeCell ref="G33:H33"/>
    <mergeCell ref="I33:J33"/>
    <mergeCell ref="K33:L33"/>
    <mergeCell ref="M33:N33"/>
    <mergeCell ref="O33:P33"/>
    <mergeCell ref="Q33:R33"/>
    <mergeCell ref="S33:T33"/>
    <mergeCell ref="G32:H32"/>
    <mergeCell ref="I32:J32"/>
    <mergeCell ref="K32:L32"/>
    <mergeCell ref="M32:N32"/>
    <mergeCell ref="O32:P32"/>
    <mergeCell ref="Q32:R32"/>
    <mergeCell ref="U33:V33"/>
    <mergeCell ref="W33:X33"/>
    <mergeCell ref="G31:H31"/>
    <mergeCell ref="I31:J31"/>
    <mergeCell ref="K31:L31"/>
    <mergeCell ref="M31:N31"/>
    <mergeCell ref="O31:P31"/>
    <mergeCell ref="Q31:R31"/>
    <mergeCell ref="S31:T31"/>
    <mergeCell ref="U31:V31"/>
    <mergeCell ref="W31:X31"/>
    <mergeCell ref="G30:H30"/>
    <mergeCell ref="I30:J30"/>
    <mergeCell ref="K30:L30"/>
    <mergeCell ref="M30:N30"/>
    <mergeCell ref="O30:P30"/>
    <mergeCell ref="Q30:R30"/>
    <mergeCell ref="S30:T30"/>
    <mergeCell ref="U30:V30"/>
    <mergeCell ref="W30:X30"/>
    <mergeCell ref="S28:T28"/>
    <mergeCell ref="U28:V28"/>
    <mergeCell ref="W28:X28"/>
    <mergeCell ref="G29:H29"/>
    <mergeCell ref="I29:J29"/>
    <mergeCell ref="K29:L29"/>
    <mergeCell ref="M29:N29"/>
    <mergeCell ref="O29:P29"/>
    <mergeCell ref="Q29:R29"/>
    <mergeCell ref="S29:T29"/>
    <mergeCell ref="G28:H28"/>
    <mergeCell ref="I28:J28"/>
    <mergeCell ref="K28:L28"/>
    <mergeCell ref="M28:N28"/>
    <mergeCell ref="O28:P28"/>
    <mergeCell ref="Q28:R28"/>
    <mergeCell ref="U29:V29"/>
    <mergeCell ref="W29:X29"/>
    <mergeCell ref="G27:H27"/>
    <mergeCell ref="I27:J27"/>
    <mergeCell ref="K27:L27"/>
    <mergeCell ref="M27:N27"/>
    <mergeCell ref="O27:P27"/>
    <mergeCell ref="Q27:R27"/>
    <mergeCell ref="S27:T27"/>
    <mergeCell ref="U27:V27"/>
    <mergeCell ref="W27:X27"/>
    <mergeCell ref="G26:H26"/>
    <mergeCell ref="I26:J26"/>
    <mergeCell ref="K26:L26"/>
    <mergeCell ref="M26:N26"/>
    <mergeCell ref="O26:P26"/>
    <mergeCell ref="Q26:R26"/>
    <mergeCell ref="S26:T26"/>
    <mergeCell ref="U26:V26"/>
    <mergeCell ref="W26:X26"/>
    <mergeCell ref="S24:T24"/>
    <mergeCell ref="U24:V24"/>
    <mergeCell ref="W24:X24"/>
    <mergeCell ref="G25:H25"/>
    <mergeCell ref="I25:J25"/>
    <mergeCell ref="K25:L25"/>
    <mergeCell ref="M25:N25"/>
    <mergeCell ref="O25:P25"/>
    <mergeCell ref="Q25:R25"/>
    <mergeCell ref="S25:T25"/>
    <mergeCell ref="G24:H24"/>
    <mergeCell ref="I24:J24"/>
    <mergeCell ref="K24:L24"/>
    <mergeCell ref="M24:N24"/>
    <mergeCell ref="O24:P24"/>
    <mergeCell ref="Q24:R24"/>
    <mergeCell ref="U25:V25"/>
    <mergeCell ref="W25:X25"/>
    <mergeCell ref="G23:H23"/>
    <mergeCell ref="I23:J23"/>
    <mergeCell ref="K23:L23"/>
    <mergeCell ref="M23:N23"/>
    <mergeCell ref="O23:P23"/>
    <mergeCell ref="Q23:R23"/>
    <mergeCell ref="S23:T23"/>
    <mergeCell ref="U23:V23"/>
    <mergeCell ref="W23:X23"/>
    <mergeCell ref="G22:H22"/>
    <mergeCell ref="I22:J22"/>
    <mergeCell ref="K22:L22"/>
    <mergeCell ref="M22:N22"/>
    <mergeCell ref="O22:P22"/>
    <mergeCell ref="Q22:R22"/>
    <mergeCell ref="S22:T22"/>
    <mergeCell ref="U22:V22"/>
    <mergeCell ref="W22:X22"/>
    <mergeCell ref="S20:T20"/>
    <mergeCell ref="U20:V20"/>
    <mergeCell ref="W20:X20"/>
    <mergeCell ref="G21:H21"/>
    <mergeCell ref="I21:J21"/>
    <mergeCell ref="K21:L21"/>
    <mergeCell ref="M21:N21"/>
    <mergeCell ref="O21:P21"/>
    <mergeCell ref="Q21:R21"/>
    <mergeCell ref="S21:T21"/>
    <mergeCell ref="G20:H20"/>
    <mergeCell ref="I20:J20"/>
    <mergeCell ref="K20:L20"/>
    <mergeCell ref="M20:N20"/>
    <mergeCell ref="O20:P20"/>
    <mergeCell ref="Q20:R20"/>
    <mergeCell ref="U21:V21"/>
    <mergeCell ref="W21:X21"/>
    <mergeCell ref="G19:H19"/>
    <mergeCell ref="I19:J19"/>
    <mergeCell ref="K19:L19"/>
    <mergeCell ref="M19:N19"/>
    <mergeCell ref="O19:P19"/>
    <mergeCell ref="Q19:R19"/>
    <mergeCell ref="S19:T19"/>
    <mergeCell ref="U19:V19"/>
    <mergeCell ref="W19:X19"/>
    <mergeCell ref="G18:H18"/>
    <mergeCell ref="I18:J18"/>
    <mergeCell ref="K18:L18"/>
    <mergeCell ref="M18:N18"/>
    <mergeCell ref="O18:P18"/>
    <mergeCell ref="Q18:R18"/>
    <mergeCell ref="S18:T18"/>
    <mergeCell ref="U18:V18"/>
    <mergeCell ref="W18:X18"/>
    <mergeCell ref="S16:T16"/>
    <mergeCell ref="U16:V16"/>
    <mergeCell ref="W16:X16"/>
    <mergeCell ref="G17:H17"/>
    <mergeCell ref="I17:J17"/>
    <mergeCell ref="K17:L17"/>
    <mergeCell ref="M17:N17"/>
    <mergeCell ref="O17:P17"/>
    <mergeCell ref="Q17:R17"/>
    <mergeCell ref="S17:T17"/>
    <mergeCell ref="G16:H16"/>
    <mergeCell ref="I16:J16"/>
    <mergeCell ref="K16:L16"/>
    <mergeCell ref="M16:N16"/>
    <mergeCell ref="O16:P16"/>
    <mergeCell ref="Q16:R16"/>
    <mergeCell ref="U17:V17"/>
    <mergeCell ref="W17:X17"/>
    <mergeCell ref="G15:H15"/>
    <mergeCell ref="I15:J15"/>
    <mergeCell ref="K15:L15"/>
    <mergeCell ref="M15:N15"/>
    <mergeCell ref="O15:P15"/>
    <mergeCell ref="Q15:R15"/>
    <mergeCell ref="S15:T15"/>
    <mergeCell ref="U15:V15"/>
    <mergeCell ref="W15:X15"/>
    <mergeCell ref="G14:H14"/>
    <mergeCell ref="I14:J14"/>
    <mergeCell ref="K14:L14"/>
    <mergeCell ref="M14:N14"/>
    <mergeCell ref="O14:P14"/>
    <mergeCell ref="Q14:R14"/>
    <mergeCell ref="S14:T14"/>
    <mergeCell ref="U14:V14"/>
    <mergeCell ref="W14:X14"/>
    <mergeCell ref="G13:H13"/>
    <mergeCell ref="I13:J13"/>
    <mergeCell ref="K13:L13"/>
    <mergeCell ref="M13:N13"/>
    <mergeCell ref="O13:P13"/>
    <mergeCell ref="Q13:R13"/>
    <mergeCell ref="S13:T13"/>
    <mergeCell ref="U13:V13"/>
    <mergeCell ref="W13:X13"/>
    <mergeCell ref="S11:T11"/>
    <mergeCell ref="U11:V11"/>
    <mergeCell ref="W11:X11"/>
    <mergeCell ref="B12:C12"/>
    <mergeCell ref="G12:H12"/>
    <mergeCell ref="I12:J12"/>
    <mergeCell ref="K12:L12"/>
    <mergeCell ref="M12:N12"/>
    <mergeCell ref="O12:P12"/>
    <mergeCell ref="Q12:R12"/>
    <mergeCell ref="G11:H11"/>
    <mergeCell ref="I11:J11"/>
    <mergeCell ref="K11:L11"/>
    <mergeCell ref="M11:N11"/>
    <mergeCell ref="O11:P11"/>
    <mergeCell ref="Q11:R11"/>
    <mergeCell ref="S12:T12"/>
    <mergeCell ref="U12:V12"/>
    <mergeCell ref="W12:X12"/>
    <mergeCell ref="W9:X9"/>
    <mergeCell ref="G10:H10"/>
    <mergeCell ref="I10:J10"/>
    <mergeCell ref="K10:L10"/>
    <mergeCell ref="M10:N10"/>
    <mergeCell ref="O10:P10"/>
    <mergeCell ref="Q10:R10"/>
    <mergeCell ref="S10:T10"/>
    <mergeCell ref="U10:V10"/>
    <mergeCell ref="W10:X10"/>
    <mergeCell ref="B9:C9"/>
    <mergeCell ref="G9:H9"/>
    <mergeCell ref="I9:J9"/>
    <mergeCell ref="K9:L9"/>
    <mergeCell ref="M9:N9"/>
    <mergeCell ref="O9:P9"/>
    <mergeCell ref="Q9:R9"/>
    <mergeCell ref="S9:T9"/>
    <mergeCell ref="U9:V9"/>
    <mergeCell ref="W7:X7"/>
    <mergeCell ref="B8:C8"/>
    <mergeCell ref="G8:H8"/>
    <mergeCell ref="I8:J8"/>
    <mergeCell ref="K8:L8"/>
    <mergeCell ref="M8:N8"/>
    <mergeCell ref="O8:P8"/>
    <mergeCell ref="Q8:R8"/>
    <mergeCell ref="S8:T8"/>
    <mergeCell ref="U8:V8"/>
    <mergeCell ref="W8:X8"/>
    <mergeCell ref="B7:C7"/>
    <mergeCell ref="G7:H7"/>
    <mergeCell ref="I7:J7"/>
    <mergeCell ref="K7:L7"/>
    <mergeCell ref="M7:N7"/>
    <mergeCell ref="O7:P7"/>
    <mergeCell ref="Q7:R7"/>
    <mergeCell ref="S7:T7"/>
    <mergeCell ref="U7:V7"/>
    <mergeCell ref="A1:B1"/>
    <mergeCell ref="C1:N1"/>
    <mergeCell ref="M2:N2"/>
    <mergeCell ref="W5:X5"/>
    <mergeCell ref="B6:C6"/>
    <mergeCell ref="G6:H6"/>
    <mergeCell ref="I6:J6"/>
    <mergeCell ref="K6:L6"/>
    <mergeCell ref="M6:N6"/>
    <mergeCell ref="O6:P6"/>
    <mergeCell ref="Q6:R6"/>
    <mergeCell ref="S6:T6"/>
    <mergeCell ref="U6:V6"/>
    <mergeCell ref="W6:X6"/>
    <mergeCell ref="G5:H5"/>
    <mergeCell ref="I5:J5"/>
    <mergeCell ref="K5:L5"/>
    <mergeCell ref="M5:N5"/>
    <mergeCell ref="O5:P5"/>
    <mergeCell ref="Q5:R5"/>
    <mergeCell ref="S5:T5"/>
    <mergeCell ref="U5:V5"/>
    <mergeCell ref="U2:V2"/>
    <mergeCell ref="W2:X2"/>
    <mergeCell ref="A3:C4"/>
    <mergeCell ref="D3:D4"/>
    <mergeCell ref="E3:E4"/>
    <mergeCell ref="F3:F4"/>
    <mergeCell ref="G4:H4"/>
    <mergeCell ref="U4:V4"/>
    <mergeCell ref="W4:X4"/>
    <mergeCell ref="I4:J4"/>
    <mergeCell ref="K4:L4"/>
    <mergeCell ref="M4:N4"/>
    <mergeCell ref="O4:P4"/>
    <mergeCell ref="Q4:R4"/>
    <mergeCell ref="S4:T4"/>
  </mergeCells>
  <phoneticPr fontId="2"/>
  <printOptions horizontalCentered="1"/>
  <pageMargins left="0.39370078740157483" right="0.39370078740157483" top="0.78740157480314965" bottom="0.19685039370078741" header="0.51181102362204722" footer="0.23622047244094491"/>
  <pageSetup paperSize="9" scale="63"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52"/>
  <sheetViews>
    <sheetView showGridLines="0" view="pageBreakPreview" zoomScale="70" zoomScaleNormal="75" zoomScaleSheetLayoutView="70" workbookViewId="0">
      <pane xSplit="3" ySplit="4" topLeftCell="D11" activePane="bottomRight" state="frozen"/>
      <selection activeCell="AC37" sqref="AC37"/>
      <selection pane="topRight" activeCell="AC37" sqref="AC37"/>
      <selection pane="bottomLeft" activeCell="AC37" sqref="AC37"/>
      <selection pane="bottomRight" activeCell="AC37" sqref="AC37"/>
    </sheetView>
  </sheetViews>
  <sheetFormatPr defaultColWidth="9" defaultRowHeight="13.5" x14ac:dyDescent="0.15"/>
  <cols>
    <col min="1" max="1" width="9" style="3"/>
    <col min="2" max="2" width="19" style="3" customWidth="1"/>
    <col min="3" max="3" width="24.125" style="3" customWidth="1"/>
    <col min="4" max="4" width="12.625" style="3" customWidth="1"/>
    <col min="5" max="5" width="2.625" style="3" customWidth="1"/>
    <col min="6" max="6" width="10.625" style="3" customWidth="1"/>
    <col min="7" max="7" width="2.625" style="3" customWidth="1"/>
    <col min="8" max="8" width="10.625" style="3" customWidth="1"/>
    <col min="9" max="9" width="2.625" style="3" customWidth="1"/>
    <col min="10" max="10" width="10.625" style="3" customWidth="1"/>
    <col min="11" max="11" width="2.625" style="3" customWidth="1"/>
    <col min="12" max="12" width="10.625" style="3" customWidth="1"/>
    <col min="13" max="13" width="2.625" style="3" customWidth="1"/>
    <col min="14" max="14" width="10.625" style="3" customWidth="1"/>
    <col min="15" max="15" width="2.625" style="3" customWidth="1"/>
    <col min="16" max="16" width="10.625" style="3" customWidth="1"/>
    <col min="17" max="17" width="2.625" style="3" customWidth="1"/>
    <col min="18" max="18" width="10.625" style="3" customWidth="1"/>
    <col min="19" max="19" width="2.625" style="3" customWidth="1"/>
    <col min="20" max="20" width="10.625" style="3" customWidth="1"/>
    <col min="21" max="21" width="2.625" style="3" customWidth="1"/>
    <col min="22" max="22" width="10.625" style="3" customWidth="1"/>
    <col min="23" max="23" width="2.625" style="3" customWidth="1"/>
    <col min="24" max="24" width="10.625" style="3" customWidth="1"/>
    <col min="25" max="25" width="2.625" style="3" customWidth="1"/>
    <col min="26" max="26" width="10.625" style="3" customWidth="1"/>
    <col min="27" max="16384" width="9" style="3"/>
  </cols>
  <sheetData>
    <row r="1" spans="1:26" ht="30" customHeight="1" x14ac:dyDescent="0.15">
      <c r="A1" s="315" t="s">
        <v>132</v>
      </c>
      <c r="B1" s="315"/>
      <c r="C1" s="315"/>
      <c r="D1" s="315"/>
      <c r="E1" s="315"/>
      <c r="F1" s="315"/>
      <c r="G1" s="315"/>
      <c r="H1" s="315"/>
      <c r="I1" s="315"/>
      <c r="J1" s="315"/>
      <c r="K1" s="315"/>
      <c r="L1" s="315"/>
      <c r="M1" s="315"/>
      <c r="N1" s="315"/>
      <c r="O1" s="315"/>
      <c r="P1" s="315"/>
    </row>
    <row r="2" spans="1:26" x14ac:dyDescent="0.15">
      <c r="O2" s="298"/>
      <c r="P2" s="298"/>
      <c r="W2" s="305"/>
      <c r="X2" s="305"/>
      <c r="Y2" s="298" t="s">
        <v>9</v>
      </c>
      <c r="Z2" s="298"/>
    </row>
    <row r="3" spans="1:26" ht="15.2" customHeight="1" x14ac:dyDescent="0.15">
      <c r="A3" s="288" t="s">
        <v>13</v>
      </c>
      <c r="B3" s="289"/>
      <c r="C3" s="289"/>
      <c r="D3" s="288" t="s">
        <v>14</v>
      </c>
      <c r="E3" s="316" t="s">
        <v>95</v>
      </c>
      <c r="F3" s="317"/>
      <c r="G3" s="320" t="s">
        <v>15</v>
      </c>
      <c r="H3" s="321"/>
      <c r="I3" s="106">
        <v>1</v>
      </c>
      <c r="J3" s="4" t="s">
        <v>16</v>
      </c>
      <c r="K3" s="5">
        <v>2</v>
      </c>
      <c r="L3" s="107" t="s">
        <v>17</v>
      </c>
      <c r="M3" s="5">
        <v>3</v>
      </c>
      <c r="N3" s="107" t="s">
        <v>18</v>
      </c>
      <c r="O3" s="5">
        <v>4</v>
      </c>
      <c r="P3" s="4" t="s">
        <v>19</v>
      </c>
      <c r="Q3" s="106">
        <v>5</v>
      </c>
      <c r="R3" s="4" t="s">
        <v>16</v>
      </c>
      <c r="S3" s="5">
        <v>6</v>
      </c>
      <c r="T3" s="107" t="s">
        <v>17</v>
      </c>
      <c r="U3" s="5">
        <v>7</v>
      </c>
      <c r="V3" s="107" t="s">
        <v>18</v>
      </c>
      <c r="W3" s="5">
        <v>8</v>
      </c>
      <c r="X3" s="4" t="s">
        <v>19</v>
      </c>
      <c r="Y3" s="5">
        <v>9</v>
      </c>
      <c r="Z3" s="4" t="s">
        <v>19</v>
      </c>
    </row>
    <row r="4" spans="1:26" ht="18" customHeight="1" x14ac:dyDescent="0.15">
      <c r="A4" s="289"/>
      <c r="B4" s="289"/>
      <c r="C4" s="289"/>
      <c r="D4" s="288"/>
      <c r="E4" s="318"/>
      <c r="F4" s="319"/>
      <c r="G4" s="322"/>
      <c r="H4" s="323"/>
      <c r="I4" s="294" t="s">
        <v>20</v>
      </c>
      <c r="J4" s="295"/>
      <c r="K4" s="6"/>
      <c r="L4" s="106" t="s">
        <v>20</v>
      </c>
      <c r="M4" s="111"/>
      <c r="N4" s="4" t="s">
        <v>20</v>
      </c>
      <c r="O4" s="107"/>
      <c r="P4" s="4" t="s">
        <v>20</v>
      </c>
      <c r="Q4" s="106"/>
      <c r="R4" s="106" t="s">
        <v>20</v>
      </c>
      <c r="S4" s="6"/>
      <c r="T4" s="106" t="s">
        <v>20</v>
      </c>
      <c r="U4" s="111"/>
      <c r="V4" s="4" t="s">
        <v>20</v>
      </c>
      <c r="W4" s="107"/>
      <c r="X4" s="4" t="s">
        <v>20</v>
      </c>
      <c r="Y4" s="107"/>
      <c r="Z4" s="4" t="s">
        <v>20</v>
      </c>
    </row>
    <row r="5" spans="1:26" ht="17.100000000000001" customHeight="1" x14ac:dyDescent="0.15">
      <c r="A5" s="105" t="s">
        <v>21</v>
      </c>
      <c r="B5" s="7"/>
      <c r="C5" s="104"/>
      <c r="D5" s="8">
        <f t="shared" ref="D5:D12" si="0">F5+H5</f>
        <v>4036250</v>
      </c>
      <c r="E5" s="8"/>
      <c r="F5" s="8">
        <f>SUM(F6:F9)+F12</f>
        <v>1613250</v>
      </c>
      <c r="G5" s="8"/>
      <c r="H5" s="8">
        <f t="shared" ref="H5:H12" si="1">J5</f>
        <v>2423000</v>
      </c>
      <c r="I5" s="8"/>
      <c r="J5" s="8">
        <f>SUM(J6:J9)+J12</f>
        <v>2423000</v>
      </c>
      <c r="K5" s="6"/>
      <c r="L5" s="6"/>
      <c r="M5" s="6"/>
      <c r="N5" s="6"/>
      <c r="O5" s="6"/>
      <c r="P5" s="6"/>
      <c r="Q5" s="6"/>
      <c r="R5" s="6"/>
      <c r="S5" s="6"/>
      <c r="T5" s="6"/>
      <c r="U5" s="6"/>
      <c r="V5" s="6"/>
      <c r="W5" s="6"/>
      <c r="X5" s="6"/>
      <c r="Y5" s="6"/>
      <c r="Z5" s="6"/>
    </row>
    <row r="6" spans="1:26" ht="17.100000000000001" customHeight="1" x14ac:dyDescent="0.15">
      <c r="A6" s="9"/>
      <c r="B6" s="301" t="s">
        <v>22</v>
      </c>
      <c r="C6" s="302"/>
      <c r="D6" s="8">
        <f t="shared" si="0"/>
        <v>2795000</v>
      </c>
      <c r="E6" s="8"/>
      <c r="F6" s="8">
        <v>572000</v>
      </c>
      <c r="G6" s="8"/>
      <c r="H6" s="8">
        <f t="shared" si="1"/>
        <v>2223000</v>
      </c>
      <c r="I6" s="8"/>
      <c r="J6" s="8">
        <v>2223000</v>
      </c>
      <c r="K6" s="6"/>
      <c r="L6" s="6"/>
      <c r="M6" s="6"/>
      <c r="N6" s="6"/>
      <c r="O6" s="6"/>
      <c r="P6" s="6"/>
      <c r="Q6" s="6"/>
      <c r="R6" s="6"/>
      <c r="S6" s="6"/>
      <c r="T6" s="6"/>
      <c r="U6" s="6"/>
      <c r="V6" s="6"/>
      <c r="W6" s="6"/>
      <c r="X6" s="6"/>
      <c r="Y6" s="6"/>
      <c r="Z6" s="6"/>
    </row>
    <row r="7" spans="1:26" ht="17.100000000000001" customHeight="1" x14ac:dyDescent="0.15">
      <c r="A7" s="9"/>
      <c r="B7" s="301" t="s">
        <v>189</v>
      </c>
      <c r="C7" s="302"/>
      <c r="D7" s="8">
        <f t="shared" si="0"/>
        <v>324250</v>
      </c>
      <c r="E7" s="8"/>
      <c r="F7" s="8">
        <v>124250</v>
      </c>
      <c r="G7" s="8"/>
      <c r="H7" s="8">
        <f t="shared" si="1"/>
        <v>200000</v>
      </c>
      <c r="I7" s="8"/>
      <c r="J7" s="8">
        <v>200000</v>
      </c>
      <c r="K7" s="6"/>
      <c r="L7" s="6"/>
      <c r="M7" s="6"/>
      <c r="N7" s="6"/>
      <c r="O7" s="6"/>
      <c r="P7" s="6"/>
      <c r="Q7" s="6"/>
      <c r="R7" s="6"/>
      <c r="S7" s="6"/>
      <c r="T7" s="6"/>
      <c r="U7" s="6"/>
      <c r="V7" s="6"/>
      <c r="W7" s="6"/>
      <c r="X7" s="6"/>
      <c r="Y7" s="6"/>
      <c r="Z7" s="6"/>
    </row>
    <row r="8" spans="1:26" ht="17.100000000000001" customHeight="1" x14ac:dyDescent="0.15">
      <c r="A8" s="9"/>
      <c r="B8" s="301" t="s">
        <v>190</v>
      </c>
      <c r="C8" s="302"/>
      <c r="D8" s="8">
        <f t="shared" si="0"/>
        <v>0</v>
      </c>
      <c r="E8" s="8"/>
      <c r="F8" s="8"/>
      <c r="G8" s="8"/>
      <c r="H8" s="8">
        <f t="shared" si="1"/>
        <v>0</v>
      </c>
      <c r="I8" s="8"/>
      <c r="J8" s="8">
        <v>0</v>
      </c>
      <c r="K8" s="6"/>
      <c r="L8" s="6"/>
      <c r="M8" s="6"/>
      <c r="N8" s="6"/>
      <c r="O8" s="6"/>
      <c r="P8" s="6"/>
      <c r="Q8" s="6"/>
      <c r="R8" s="6"/>
      <c r="S8" s="6"/>
      <c r="T8" s="6"/>
      <c r="U8" s="6"/>
      <c r="V8" s="6"/>
      <c r="W8" s="6"/>
      <c r="X8" s="6"/>
      <c r="Y8" s="6"/>
      <c r="Z8" s="6"/>
    </row>
    <row r="9" spans="1:26" ht="17.100000000000001" customHeight="1" x14ac:dyDescent="0.15">
      <c r="A9" s="9"/>
      <c r="B9" s="306" t="s">
        <v>170</v>
      </c>
      <c r="C9" s="302"/>
      <c r="D9" s="8">
        <f t="shared" si="0"/>
        <v>0</v>
      </c>
      <c r="E9" s="8"/>
      <c r="F9" s="8">
        <f>SUM(F10:F11)</f>
        <v>0</v>
      </c>
      <c r="G9" s="8"/>
      <c r="H9" s="8">
        <f t="shared" si="1"/>
        <v>0</v>
      </c>
      <c r="I9" s="8"/>
      <c r="J9" s="8">
        <f>SUM(J10:J11)</f>
        <v>0</v>
      </c>
      <c r="K9" s="6"/>
      <c r="L9" s="6"/>
      <c r="M9" s="6"/>
      <c r="N9" s="6"/>
      <c r="O9" s="6"/>
      <c r="P9" s="6"/>
      <c r="Q9" s="6"/>
      <c r="R9" s="6"/>
      <c r="S9" s="6"/>
      <c r="T9" s="6"/>
      <c r="U9" s="6"/>
      <c r="V9" s="6"/>
      <c r="W9" s="6"/>
      <c r="X9" s="6"/>
      <c r="Y9" s="6"/>
      <c r="Z9" s="6"/>
    </row>
    <row r="10" spans="1:26" ht="17.100000000000001" customHeight="1" x14ac:dyDescent="0.15">
      <c r="A10" s="9"/>
      <c r="B10" s="10"/>
      <c r="C10" s="6" t="s">
        <v>24</v>
      </c>
      <c r="D10" s="8">
        <f t="shared" si="0"/>
        <v>0</v>
      </c>
      <c r="E10" s="8"/>
      <c r="F10" s="8"/>
      <c r="G10" s="8"/>
      <c r="H10" s="8">
        <f t="shared" si="1"/>
        <v>0</v>
      </c>
      <c r="I10" s="8"/>
      <c r="J10" s="8">
        <v>0</v>
      </c>
      <c r="K10" s="6"/>
      <c r="L10" s="6"/>
      <c r="M10" s="6"/>
      <c r="N10" s="6"/>
      <c r="O10" s="6"/>
      <c r="P10" s="6"/>
      <c r="Q10" s="6"/>
      <c r="R10" s="6"/>
      <c r="S10" s="6"/>
      <c r="T10" s="6"/>
      <c r="U10" s="6"/>
      <c r="V10" s="6"/>
      <c r="W10" s="6"/>
      <c r="X10" s="6"/>
      <c r="Y10" s="6"/>
      <c r="Z10" s="6"/>
    </row>
    <row r="11" spans="1:26" ht="17.100000000000001" customHeight="1" x14ac:dyDescent="0.15">
      <c r="A11" s="9"/>
      <c r="B11" s="10"/>
      <c r="C11" s="6" t="s">
        <v>25</v>
      </c>
      <c r="D11" s="8">
        <f t="shared" si="0"/>
        <v>0</v>
      </c>
      <c r="E11" s="8"/>
      <c r="F11" s="8"/>
      <c r="G11" s="8"/>
      <c r="H11" s="8">
        <f t="shared" si="1"/>
        <v>0</v>
      </c>
      <c r="I11" s="8"/>
      <c r="J11" s="8">
        <v>0</v>
      </c>
      <c r="K11" s="6"/>
      <c r="L11" s="6"/>
      <c r="M11" s="6"/>
      <c r="N11" s="6"/>
      <c r="O11" s="6"/>
      <c r="P11" s="6"/>
      <c r="Q11" s="6"/>
      <c r="R11" s="6"/>
      <c r="S11" s="6"/>
      <c r="T11" s="6"/>
      <c r="U11" s="6"/>
      <c r="V11" s="6"/>
      <c r="W11" s="6"/>
      <c r="X11" s="6"/>
      <c r="Y11" s="6"/>
      <c r="Z11" s="6"/>
    </row>
    <row r="12" spans="1:26" ht="17.100000000000001" customHeight="1" x14ac:dyDescent="0.15">
      <c r="A12" s="9"/>
      <c r="B12" s="307" t="s">
        <v>112</v>
      </c>
      <c r="C12" s="308"/>
      <c r="D12" s="8">
        <f t="shared" si="0"/>
        <v>917000</v>
      </c>
      <c r="E12" s="8"/>
      <c r="F12" s="8">
        <v>917000</v>
      </c>
      <c r="G12" s="8"/>
      <c r="H12" s="8">
        <f t="shared" si="1"/>
        <v>0</v>
      </c>
      <c r="I12" s="8"/>
      <c r="J12" s="8">
        <v>0</v>
      </c>
      <c r="K12" s="6"/>
      <c r="L12" s="6"/>
      <c r="M12" s="6"/>
      <c r="N12" s="6"/>
      <c r="O12" s="6"/>
      <c r="P12" s="6"/>
      <c r="Q12" s="6"/>
      <c r="R12" s="6"/>
      <c r="S12" s="6"/>
      <c r="T12" s="6"/>
      <c r="U12" s="6"/>
      <c r="V12" s="6"/>
      <c r="W12" s="6"/>
      <c r="X12" s="6"/>
      <c r="Y12" s="6"/>
      <c r="Z12" s="6"/>
    </row>
    <row r="13" spans="1:26" ht="17.100000000000001" customHeight="1" x14ac:dyDescent="0.15">
      <c r="A13" s="105" t="s">
        <v>26</v>
      </c>
      <c r="B13" s="7"/>
      <c r="C13" s="104"/>
      <c r="D13" s="8">
        <f>D14+D23+D24</f>
        <v>6643220</v>
      </c>
      <c r="E13" s="8"/>
      <c r="F13" s="8">
        <f>F14+F23+F24</f>
        <v>6121220</v>
      </c>
      <c r="G13" s="8"/>
      <c r="H13" s="8">
        <f>H14+H23+H24</f>
        <v>522000</v>
      </c>
      <c r="I13" s="8"/>
      <c r="J13" s="8">
        <f>J14+J23+J24</f>
        <v>522000</v>
      </c>
      <c r="K13" s="6"/>
      <c r="L13" s="6"/>
      <c r="M13" s="6"/>
      <c r="N13" s="6"/>
      <c r="O13" s="6"/>
      <c r="P13" s="6"/>
      <c r="Q13" s="6"/>
      <c r="R13" s="6"/>
      <c r="S13" s="6"/>
      <c r="T13" s="6"/>
      <c r="U13" s="6"/>
      <c r="V13" s="6"/>
      <c r="W13" s="6"/>
      <c r="X13" s="6"/>
      <c r="Y13" s="6"/>
      <c r="Z13" s="6"/>
    </row>
    <row r="14" spans="1:26" ht="17.100000000000001" customHeight="1" x14ac:dyDescent="0.15">
      <c r="A14" s="9"/>
      <c r="B14" s="103" t="s">
        <v>6</v>
      </c>
      <c r="C14" s="11"/>
      <c r="D14" s="8">
        <f t="shared" ref="D14:D39" si="2">F14+H14</f>
        <v>1748190</v>
      </c>
      <c r="E14" s="8"/>
      <c r="F14" s="8">
        <f>SUM(F15:F22)</f>
        <v>1748190</v>
      </c>
      <c r="G14" s="8"/>
      <c r="H14" s="8">
        <f t="shared" ref="H14:H39" si="3">J14</f>
        <v>0</v>
      </c>
      <c r="I14" s="8"/>
      <c r="J14" s="8">
        <f>SUM(J15:J22)</f>
        <v>0</v>
      </c>
      <c r="K14" s="6"/>
      <c r="L14" s="6"/>
      <c r="M14" s="6"/>
      <c r="N14" s="6"/>
      <c r="O14" s="6"/>
      <c r="P14" s="6"/>
      <c r="Q14" s="6"/>
      <c r="R14" s="6"/>
      <c r="S14" s="6"/>
      <c r="T14" s="6"/>
      <c r="U14" s="6"/>
      <c r="V14" s="6"/>
      <c r="W14" s="6"/>
      <c r="X14" s="6"/>
      <c r="Y14" s="6"/>
      <c r="Z14" s="6"/>
    </row>
    <row r="15" spans="1:26" ht="17.100000000000001" customHeight="1" x14ac:dyDescent="0.15">
      <c r="A15" s="9"/>
      <c r="B15" s="9"/>
      <c r="C15" s="12" t="s">
        <v>7</v>
      </c>
      <c r="D15" s="8">
        <f t="shared" si="2"/>
        <v>512000</v>
      </c>
      <c r="E15" s="8"/>
      <c r="F15" s="8">
        <v>512000</v>
      </c>
      <c r="G15" s="8"/>
      <c r="H15" s="8">
        <f t="shared" si="3"/>
        <v>0</v>
      </c>
      <c r="I15" s="8"/>
      <c r="J15" s="8">
        <v>0</v>
      </c>
      <c r="K15" s="6"/>
      <c r="L15" s="6"/>
      <c r="M15" s="6"/>
      <c r="N15" s="6"/>
      <c r="O15" s="6"/>
      <c r="P15" s="6"/>
      <c r="Q15" s="6"/>
      <c r="R15" s="6"/>
      <c r="S15" s="6"/>
      <c r="T15" s="6"/>
      <c r="U15" s="6"/>
      <c r="V15" s="6"/>
      <c r="W15" s="6"/>
      <c r="X15" s="6"/>
      <c r="Y15" s="6"/>
      <c r="Z15" s="6"/>
    </row>
    <row r="16" spans="1:26" ht="17.100000000000001" customHeight="1" x14ac:dyDescent="0.15">
      <c r="A16" s="9"/>
      <c r="B16" s="9"/>
      <c r="C16" s="12" t="s">
        <v>27</v>
      </c>
      <c r="D16" s="8">
        <f t="shared" si="2"/>
        <v>0</v>
      </c>
      <c r="E16" s="8"/>
      <c r="F16" s="8">
        <v>0</v>
      </c>
      <c r="G16" s="8"/>
      <c r="H16" s="8">
        <f t="shared" si="3"/>
        <v>0</v>
      </c>
      <c r="I16" s="8"/>
      <c r="J16" s="8">
        <v>0</v>
      </c>
      <c r="K16" s="6"/>
      <c r="L16" s="6"/>
      <c r="M16" s="6"/>
      <c r="N16" s="6"/>
      <c r="O16" s="6"/>
      <c r="P16" s="6"/>
      <c r="Q16" s="6"/>
      <c r="R16" s="6"/>
      <c r="S16" s="6"/>
      <c r="T16" s="6"/>
      <c r="U16" s="6"/>
      <c r="V16" s="6"/>
      <c r="W16" s="6"/>
      <c r="X16" s="6"/>
      <c r="Y16" s="6"/>
      <c r="Z16" s="6"/>
    </row>
    <row r="17" spans="1:26" ht="17.100000000000001" customHeight="1" x14ac:dyDescent="0.15">
      <c r="A17" s="9"/>
      <c r="B17" s="9"/>
      <c r="C17" s="12" t="s">
        <v>28</v>
      </c>
      <c r="D17" s="8">
        <f t="shared" si="2"/>
        <v>0</v>
      </c>
      <c r="E17" s="8"/>
      <c r="F17" s="8">
        <v>0</v>
      </c>
      <c r="G17" s="8"/>
      <c r="H17" s="8">
        <f t="shared" si="3"/>
        <v>0</v>
      </c>
      <c r="I17" s="8"/>
      <c r="J17" s="8">
        <v>0</v>
      </c>
      <c r="K17" s="6"/>
      <c r="L17" s="6"/>
      <c r="M17" s="6"/>
      <c r="N17" s="6"/>
      <c r="O17" s="6"/>
      <c r="P17" s="6"/>
      <c r="Q17" s="6"/>
      <c r="R17" s="6"/>
      <c r="S17" s="6"/>
      <c r="T17" s="6"/>
      <c r="U17" s="6"/>
      <c r="V17" s="6"/>
      <c r="W17" s="6"/>
      <c r="X17" s="6"/>
      <c r="Y17" s="6"/>
      <c r="Z17" s="6"/>
    </row>
    <row r="18" spans="1:26" ht="17.100000000000001" customHeight="1" x14ac:dyDescent="0.15">
      <c r="A18" s="9"/>
      <c r="B18" s="9"/>
      <c r="C18" s="12" t="s">
        <v>29</v>
      </c>
      <c r="D18" s="8">
        <f t="shared" si="2"/>
        <v>1236000</v>
      </c>
      <c r="E18" s="8"/>
      <c r="F18" s="8">
        <v>1236000</v>
      </c>
      <c r="G18" s="8"/>
      <c r="H18" s="8">
        <f t="shared" si="3"/>
        <v>0</v>
      </c>
      <c r="I18" s="8"/>
      <c r="J18" s="8">
        <v>0</v>
      </c>
      <c r="K18" s="6"/>
      <c r="L18" s="6"/>
      <c r="M18" s="6"/>
      <c r="N18" s="6"/>
      <c r="O18" s="6"/>
      <c r="P18" s="6"/>
      <c r="Q18" s="6"/>
      <c r="R18" s="6"/>
      <c r="S18" s="6"/>
      <c r="T18" s="6"/>
      <c r="U18" s="6"/>
      <c r="V18" s="6"/>
      <c r="W18" s="6"/>
      <c r="X18" s="6"/>
      <c r="Y18" s="6"/>
      <c r="Z18" s="6"/>
    </row>
    <row r="19" spans="1:26" ht="17.100000000000001" customHeight="1" x14ac:dyDescent="0.15">
      <c r="A19" s="9"/>
      <c r="B19" s="9"/>
      <c r="C19" s="12" t="s">
        <v>30</v>
      </c>
      <c r="D19" s="8">
        <f t="shared" si="2"/>
        <v>0</v>
      </c>
      <c r="E19" s="8"/>
      <c r="F19" s="8">
        <v>0</v>
      </c>
      <c r="G19" s="8"/>
      <c r="H19" s="8">
        <f t="shared" si="3"/>
        <v>0</v>
      </c>
      <c r="I19" s="8"/>
      <c r="J19" s="8">
        <v>0</v>
      </c>
      <c r="K19" s="6"/>
      <c r="L19" s="6"/>
      <c r="M19" s="6"/>
      <c r="N19" s="6"/>
      <c r="O19" s="6"/>
      <c r="P19" s="6"/>
      <c r="Q19" s="6"/>
      <c r="R19" s="6"/>
      <c r="S19" s="6"/>
      <c r="T19" s="6"/>
      <c r="U19" s="6"/>
      <c r="V19" s="6"/>
      <c r="W19" s="6"/>
      <c r="X19" s="6"/>
      <c r="Y19" s="6"/>
      <c r="Z19" s="6"/>
    </row>
    <row r="20" spans="1:26" ht="17.100000000000001" customHeight="1" x14ac:dyDescent="0.15">
      <c r="A20" s="9"/>
      <c r="B20" s="9"/>
      <c r="C20" s="12" t="s">
        <v>31</v>
      </c>
      <c r="D20" s="8">
        <f t="shared" si="2"/>
        <v>190</v>
      </c>
      <c r="E20" s="8"/>
      <c r="F20" s="8">
        <v>190</v>
      </c>
      <c r="G20" s="8"/>
      <c r="H20" s="8">
        <f t="shared" si="3"/>
        <v>0</v>
      </c>
      <c r="I20" s="8"/>
      <c r="J20" s="8">
        <v>0</v>
      </c>
      <c r="K20" s="6"/>
      <c r="L20" s="6"/>
      <c r="M20" s="6"/>
      <c r="N20" s="6"/>
      <c r="O20" s="6"/>
      <c r="P20" s="6"/>
      <c r="Q20" s="6"/>
      <c r="R20" s="6"/>
      <c r="S20" s="6"/>
      <c r="T20" s="6"/>
      <c r="U20" s="6"/>
      <c r="V20" s="6"/>
      <c r="W20" s="6"/>
      <c r="X20" s="6"/>
      <c r="Y20" s="6"/>
      <c r="Z20" s="6"/>
    </row>
    <row r="21" spans="1:26" ht="17.100000000000001" customHeight="1" x14ac:dyDescent="0.15">
      <c r="A21" s="9"/>
      <c r="B21" s="9"/>
      <c r="C21" s="12" t="s">
        <v>32</v>
      </c>
      <c r="D21" s="8">
        <f t="shared" si="2"/>
        <v>0</v>
      </c>
      <c r="E21" s="8"/>
      <c r="F21" s="8">
        <v>0</v>
      </c>
      <c r="G21" s="8"/>
      <c r="H21" s="8">
        <f t="shared" si="3"/>
        <v>0</v>
      </c>
      <c r="I21" s="8"/>
      <c r="J21" s="8">
        <v>0</v>
      </c>
      <c r="K21" s="6"/>
      <c r="L21" s="6"/>
      <c r="M21" s="6"/>
      <c r="N21" s="6"/>
      <c r="O21" s="6"/>
      <c r="P21" s="6"/>
      <c r="Q21" s="6"/>
      <c r="R21" s="6"/>
      <c r="S21" s="6"/>
      <c r="T21" s="6"/>
      <c r="U21" s="6"/>
      <c r="V21" s="6"/>
      <c r="W21" s="6"/>
      <c r="X21" s="6"/>
      <c r="Y21" s="6"/>
      <c r="Z21" s="6"/>
    </row>
    <row r="22" spans="1:26" ht="17.100000000000001" customHeight="1" x14ac:dyDescent="0.15">
      <c r="A22" s="9"/>
      <c r="B22" s="9"/>
      <c r="C22" s="13" t="s">
        <v>33</v>
      </c>
      <c r="D22" s="8">
        <f t="shared" si="2"/>
        <v>0</v>
      </c>
      <c r="E22" s="8"/>
      <c r="F22" s="8">
        <v>0</v>
      </c>
      <c r="G22" s="8"/>
      <c r="H22" s="8">
        <f t="shared" si="3"/>
        <v>0</v>
      </c>
      <c r="I22" s="8"/>
      <c r="J22" s="8">
        <v>0</v>
      </c>
      <c r="K22" s="6"/>
      <c r="L22" s="6"/>
      <c r="M22" s="6"/>
      <c r="N22" s="6"/>
      <c r="O22" s="6"/>
      <c r="P22" s="6"/>
      <c r="Q22" s="6"/>
      <c r="R22" s="6"/>
      <c r="S22" s="6"/>
      <c r="T22" s="6"/>
      <c r="U22" s="6"/>
      <c r="V22" s="6"/>
      <c r="W22" s="6"/>
      <c r="X22" s="6"/>
      <c r="Y22" s="6"/>
      <c r="Z22" s="6"/>
    </row>
    <row r="23" spans="1:26" ht="17.100000000000001" customHeight="1" x14ac:dyDescent="0.15">
      <c r="A23" s="9"/>
      <c r="B23" s="231" t="s">
        <v>415</v>
      </c>
      <c r="C23" s="104"/>
      <c r="D23" s="8">
        <f t="shared" si="2"/>
        <v>0</v>
      </c>
      <c r="E23" s="8"/>
      <c r="F23" s="8">
        <v>0</v>
      </c>
      <c r="G23" s="8"/>
      <c r="H23" s="8">
        <f t="shared" si="3"/>
        <v>0</v>
      </c>
      <c r="I23" s="8"/>
      <c r="J23" s="8">
        <v>0</v>
      </c>
      <c r="K23" s="6"/>
      <c r="L23" s="6"/>
      <c r="M23" s="6"/>
      <c r="N23" s="6"/>
      <c r="O23" s="6"/>
      <c r="P23" s="6"/>
      <c r="Q23" s="6"/>
      <c r="R23" s="6"/>
      <c r="S23" s="6"/>
      <c r="T23" s="6"/>
      <c r="U23" s="6"/>
      <c r="V23" s="6"/>
      <c r="W23" s="6"/>
      <c r="X23" s="6"/>
      <c r="Y23" s="6"/>
      <c r="Z23" s="6"/>
    </row>
    <row r="24" spans="1:26" ht="17.100000000000001" customHeight="1" x14ac:dyDescent="0.15">
      <c r="A24" s="9"/>
      <c r="B24" s="9" t="s">
        <v>34</v>
      </c>
      <c r="C24" s="104"/>
      <c r="D24" s="8">
        <f t="shared" si="2"/>
        <v>4895030</v>
      </c>
      <c r="E24" s="8"/>
      <c r="F24" s="8">
        <f>SUM(F25:F40)</f>
        <v>4373030</v>
      </c>
      <c r="G24" s="8"/>
      <c r="H24" s="8">
        <f t="shared" si="3"/>
        <v>522000</v>
      </c>
      <c r="I24" s="8"/>
      <c r="J24" s="8">
        <f>SUM(J25:J40)</f>
        <v>522000</v>
      </c>
      <c r="K24" s="6"/>
      <c r="L24" s="6"/>
      <c r="M24" s="6"/>
      <c r="N24" s="6"/>
      <c r="O24" s="6"/>
      <c r="P24" s="6"/>
      <c r="Q24" s="6"/>
      <c r="R24" s="6"/>
      <c r="S24" s="6"/>
      <c r="T24" s="6"/>
      <c r="U24" s="6"/>
      <c r="V24" s="6"/>
      <c r="W24" s="6"/>
      <c r="X24" s="6"/>
      <c r="Y24" s="6"/>
      <c r="Z24" s="6"/>
    </row>
    <row r="25" spans="1:26" ht="17.100000000000001" customHeight="1" x14ac:dyDescent="0.15">
      <c r="A25" s="9"/>
      <c r="B25" s="9"/>
      <c r="C25" s="1" t="s">
        <v>35</v>
      </c>
      <c r="D25" s="8">
        <f t="shared" si="2"/>
        <v>270000</v>
      </c>
      <c r="E25" s="8"/>
      <c r="F25" s="8">
        <v>270000</v>
      </c>
      <c r="G25" s="8"/>
      <c r="H25" s="8">
        <f t="shared" si="3"/>
        <v>0</v>
      </c>
      <c r="I25" s="8"/>
      <c r="J25" s="8">
        <v>0</v>
      </c>
      <c r="K25" s="6"/>
      <c r="L25" s="6"/>
      <c r="M25" s="6"/>
      <c r="N25" s="6"/>
      <c r="O25" s="6"/>
      <c r="P25" s="6"/>
      <c r="Q25" s="6"/>
      <c r="R25" s="6"/>
      <c r="S25" s="6"/>
      <c r="T25" s="6"/>
      <c r="U25" s="6"/>
      <c r="V25" s="6"/>
      <c r="W25" s="6"/>
      <c r="X25" s="6"/>
      <c r="Y25" s="6"/>
      <c r="Z25" s="6"/>
    </row>
    <row r="26" spans="1:26" ht="17.100000000000001" customHeight="1" x14ac:dyDescent="0.15">
      <c r="A26" s="9"/>
      <c r="B26" s="9"/>
      <c r="C26" s="1" t="s">
        <v>110</v>
      </c>
      <c r="D26" s="8">
        <f t="shared" si="2"/>
        <v>0</v>
      </c>
      <c r="E26" s="8"/>
      <c r="F26" s="8">
        <v>0</v>
      </c>
      <c r="G26" s="8"/>
      <c r="H26" s="8">
        <f t="shared" si="3"/>
        <v>0</v>
      </c>
      <c r="I26" s="8"/>
      <c r="J26" s="8">
        <v>0</v>
      </c>
      <c r="K26" s="6"/>
      <c r="L26" s="6"/>
      <c r="M26" s="6"/>
      <c r="N26" s="6"/>
      <c r="O26" s="6"/>
      <c r="P26" s="6"/>
      <c r="Q26" s="6"/>
      <c r="R26" s="6"/>
      <c r="S26" s="6"/>
      <c r="T26" s="6"/>
      <c r="U26" s="6"/>
      <c r="V26" s="6"/>
      <c r="W26" s="6"/>
      <c r="X26" s="6"/>
      <c r="Y26" s="6"/>
      <c r="Z26" s="6"/>
    </row>
    <row r="27" spans="1:26" ht="17.100000000000001" customHeight="1" x14ac:dyDescent="0.15">
      <c r="A27" s="9"/>
      <c r="B27" s="9"/>
      <c r="C27" s="1" t="s">
        <v>36</v>
      </c>
      <c r="D27" s="8">
        <f t="shared" si="2"/>
        <v>16000</v>
      </c>
      <c r="E27" s="8"/>
      <c r="F27" s="8">
        <v>15000</v>
      </c>
      <c r="G27" s="8"/>
      <c r="H27" s="8">
        <f t="shared" si="3"/>
        <v>1000</v>
      </c>
      <c r="I27" s="8"/>
      <c r="J27" s="8">
        <v>1000</v>
      </c>
      <c r="K27" s="6"/>
      <c r="L27" s="6"/>
      <c r="M27" s="6"/>
      <c r="N27" s="6"/>
      <c r="O27" s="6"/>
      <c r="P27" s="6"/>
      <c r="Q27" s="6"/>
      <c r="R27" s="6"/>
      <c r="S27" s="6"/>
      <c r="T27" s="6"/>
      <c r="U27" s="6"/>
      <c r="V27" s="6"/>
      <c r="W27" s="6"/>
      <c r="X27" s="6"/>
      <c r="Y27" s="6"/>
      <c r="Z27" s="6"/>
    </row>
    <row r="28" spans="1:26" ht="17.100000000000001" customHeight="1" x14ac:dyDescent="0.15">
      <c r="A28" s="9"/>
      <c r="B28" s="9"/>
      <c r="C28" s="1" t="s">
        <v>37</v>
      </c>
      <c r="D28" s="8">
        <f t="shared" si="2"/>
        <v>393000</v>
      </c>
      <c r="E28" s="8"/>
      <c r="F28" s="8">
        <v>373000</v>
      </c>
      <c r="G28" s="8"/>
      <c r="H28" s="8">
        <f t="shared" si="3"/>
        <v>20000</v>
      </c>
      <c r="I28" s="8"/>
      <c r="J28" s="8">
        <v>20000</v>
      </c>
      <c r="K28" s="6"/>
      <c r="L28" s="6"/>
      <c r="M28" s="6"/>
      <c r="N28" s="6"/>
      <c r="O28" s="6"/>
      <c r="P28" s="6"/>
      <c r="Q28" s="6"/>
      <c r="R28" s="6"/>
      <c r="S28" s="6"/>
      <c r="T28" s="6"/>
      <c r="U28" s="6"/>
      <c r="V28" s="6"/>
      <c r="W28" s="6"/>
      <c r="X28" s="6"/>
      <c r="Y28" s="6"/>
      <c r="Z28" s="6"/>
    </row>
    <row r="29" spans="1:26" ht="17.100000000000001" customHeight="1" x14ac:dyDescent="0.15">
      <c r="A29" s="9"/>
      <c r="B29" s="9"/>
      <c r="C29" s="1" t="s">
        <v>0</v>
      </c>
      <c r="D29" s="8">
        <f t="shared" si="2"/>
        <v>1134000</v>
      </c>
      <c r="E29" s="8"/>
      <c r="F29" s="8">
        <v>1134000</v>
      </c>
      <c r="G29" s="8"/>
      <c r="H29" s="8">
        <f t="shared" si="3"/>
        <v>0</v>
      </c>
      <c r="I29" s="8"/>
      <c r="J29" s="8">
        <v>0</v>
      </c>
      <c r="K29" s="6"/>
      <c r="L29" s="6"/>
      <c r="M29" s="6"/>
      <c r="N29" s="6"/>
      <c r="O29" s="6"/>
      <c r="P29" s="6"/>
      <c r="Q29" s="6"/>
      <c r="R29" s="6"/>
      <c r="S29" s="6"/>
      <c r="T29" s="6"/>
      <c r="U29" s="6"/>
      <c r="V29" s="6"/>
      <c r="W29" s="6"/>
      <c r="X29" s="6"/>
      <c r="Y29" s="6"/>
      <c r="Z29" s="6"/>
    </row>
    <row r="30" spans="1:26" ht="17.100000000000001" customHeight="1" x14ac:dyDescent="0.15">
      <c r="A30" s="9"/>
      <c r="B30" s="9"/>
      <c r="C30" s="1" t="s">
        <v>38</v>
      </c>
      <c r="D30" s="8">
        <f t="shared" si="2"/>
        <v>0</v>
      </c>
      <c r="E30" s="8"/>
      <c r="F30" s="8">
        <v>0</v>
      </c>
      <c r="G30" s="8"/>
      <c r="H30" s="8">
        <f t="shared" si="3"/>
        <v>0</v>
      </c>
      <c r="I30" s="8"/>
      <c r="J30" s="8">
        <v>0</v>
      </c>
      <c r="K30" s="6"/>
      <c r="L30" s="6"/>
      <c r="M30" s="6"/>
      <c r="N30" s="6"/>
      <c r="O30" s="6"/>
      <c r="P30" s="6"/>
      <c r="Q30" s="6"/>
      <c r="R30" s="6"/>
      <c r="S30" s="6"/>
      <c r="T30" s="6"/>
      <c r="U30" s="6"/>
      <c r="V30" s="6"/>
      <c r="W30" s="6"/>
      <c r="X30" s="6"/>
      <c r="Y30" s="6"/>
      <c r="Z30" s="6"/>
    </row>
    <row r="31" spans="1:26" ht="17.100000000000001" customHeight="1" x14ac:dyDescent="0.15">
      <c r="A31" s="9"/>
      <c r="B31" s="9"/>
      <c r="C31" s="1" t="s">
        <v>39</v>
      </c>
      <c r="D31" s="8">
        <f t="shared" si="2"/>
        <v>2120000</v>
      </c>
      <c r="E31" s="8"/>
      <c r="F31" s="8">
        <v>2040000</v>
      </c>
      <c r="G31" s="8"/>
      <c r="H31" s="8">
        <f t="shared" si="3"/>
        <v>80000</v>
      </c>
      <c r="I31" s="8"/>
      <c r="J31" s="8">
        <v>80000</v>
      </c>
      <c r="K31" s="6"/>
      <c r="L31" s="6"/>
      <c r="M31" s="6"/>
      <c r="N31" s="6"/>
      <c r="O31" s="6"/>
      <c r="P31" s="6"/>
      <c r="Q31" s="6"/>
      <c r="R31" s="6"/>
      <c r="S31" s="6"/>
      <c r="T31" s="6"/>
      <c r="U31" s="6"/>
      <c r="V31" s="6"/>
      <c r="W31" s="6"/>
      <c r="X31" s="6"/>
      <c r="Y31" s="6"/>
      <c r="Z31" s="6"/>
    </row>
    <row r="32" spans="1:26" ht="17.100000000000001" customHeight="1" x14ac:dyDescent="0.15">
      <c r="A32" s="9"/>
      <c r="B32" s="9"/>
      <c r="C32" s="1" t="s">
        <v>40</v>
      </c>
      <c r="D32" s="8">
        <f t="shared" si="2"/>
        <v>30</v>
      </c>
      <c r="E32" s="8"/>
      <c r="F32" s="8">
        <v>30</v>
      </c>
      <c r="G32" s="8"/>
      <c r="H32" s="8">
        <f t="shared" si="3"/>
        <v>0</v>
      </c>
      <c r="I32" s="8"/>
      <c r="J32" s="8">
        <v>0</v>
      </c>
      <c r="K32" s="6"/>
      <c r="L32" s="6"/>
      <c r="M32" s="6"/>
      <c r="N32" s="6"/>
      <c r="O32" s="6"/>
      <c r="P32" s="6"/>
      <c r="Q32" s="6"/>
      <c r="R32" s="6"/>
      <c r="S32" s="6"/>
      <c r="T32" s="6"/>
      <c r="U32" s="6"/>
      <c r="V32" s="6"/>
      <c r="W32" s="6"/>
      <c r="X32" s="6"/>
      <c r="Y32" s="6"/>
      <c r="Z32" s="6"/>
    </row>
    <row r="33" spans="1:26" ht="17.100000000000001" customHeight="1" x14ac:dyDescent="0.15">
      <c r="A33" s="9"/>
      <c r="B33" s="9"/>
      <c r="C33" s="1" t="s">
        <v>41</v>
      </c>
      <c r="D33" s="8">
        <f>F33+H33</f>
        <v>0</v>
      </c>
      <c r="E33" s="8"/>
      <c r="F33" s="8">
        <v>0</v>
      </c>
      <c r="G33" s="8"/>
      <c r="H33" s="8">
        <f t="shared" si="3"/>
        <v>0</v>
      </c>
      <c r="I33" s="8"/>
      <c r="J33" s="8">
        <v>0</v>
      </c>
      <c r="K33" s="6"/>
      <c r="L33" s="6"/>
      <c r="M33" s="6"/>
      <c r="N33" s="6"/>
      <c r="O33" s="6"/>
      <c r="P33" s="6"/>
      <c r="Q33" s="6"/>
      <c r="R33" s="6"/>
      <c r="S33" s="6"/>
      <c r="T33" s="6"/>
      <c r="U33" s="6"/>
      <c r="V33" s="6"/>
      <c r="W33" s="6"/>
      <c r="X33" s="6"/>
      <c r="Y33" s="6"/>
      <c r="Z33" s="6"/>
    </row>
    <row r="34" spans="1:26" ht="17.100000000000001" customHeight="1" x14ac:dyDescent="0.15">
      <c r="A34" s="9"/>
      <c r="B34" s="9"/>
      <c r="C34" s="1" t="s">
        <v>42</v>
      </c>
      <c r="D34" s="8">
        <f t="shared" si="2"/>
        <v>30000</v>
      </c>
      <c r="E34" s="8"/>
      <c r="F34" s="8">
        <v>20000</v>
      </c>
      <c r="G34" s="8"/>
      <c r="H34" s="8">
        <f t="shared" si="3"/>
        <v>10000</v>
      </c>
      <c r="I34" s="8"/>
      <c r="J34" s="8">
        <v>10000</v>
      </c>
      <c r="K34" s="6"/>
      <c r="L34" s="6"/>
      <c r="M34" s="6"/>
      <c r="N34" s="6"/>
      <c r="O34" s="6"/>
      <c r="P34" s="6"/>
      <c r="Q34" s="6"/>
      <c r="R34" s="6"/>
      <c r="S34" s="6"/>
      <c r="T34" s="6"/>
      <c r="U34" s="6"/>
      <c r="V34" s="6"/>
      <c r="W34" s="6"/>
      <c r="X34" s="6"/>
      <c r="Y34" s="6"/>
      <c r="Z34" s="6"/>
    </row>
    <row r="35" spans="1:26" ht="17.100000000000001" customHeight="1" x14ac:dyDescent="0.15">
      <c r="A35" s="9"/>
      <c r="B35" s="9"/>
      <c r="C35" s="1" t="s">
        <v>43</v>
      </c>
      <c r="D35" s="8">
        <f t="shared" si="2"/>
        <v>0</v>
      </c>
      <c r="E35" s="8"/>
      <c r="F35" s="8">
        <v>0</v>
      </c>
      <c r="G35" s="8"/>
      <c r="H35" s="8">
        <f t="shared" si="3"/>
        <v>0</v>
      </c>
      <c r="I35" s="8"/>
      <c r="J35" s="8">
        <v>0</v>
      </c>
      <c r="K35" s="6"/>
      <c r="L35" s="6"/>
      <c r="M35" s="6"/>
      <c r="N35" s="6"/>
      <c r="O35" s="6"/>
      <c r="P35" s="6"/>
      <c r="Q35" s="6"/>
      <c r="R35" s="6"/>
      <c r="S35" s="6"/>
      <c r="T35" s="6"/>
      <c r="U35" s="6"/>
      <c r="V35" s="6"/>
      <c r="W35" s="6"/>
      <c r="X35" s="6"/>
      <c r="Y35" s="6"/>
      <c r="Z35" s="6"/>
    </row>
    <row r="36" spans="1:26" ht="17.100000000000001" customHeight="1" x14ac:dyDescent="0.15">
      <c r="A36" s="9"/>
      <c r="B36" s="9"/>
      <c r="C36" s="1" t="s">
        <v>44</v>
      </c>
      <c r="D36" s="8">
        <f t="shared" si="2"/>
        <v>0</v>
      </c>
      <c r="E36" s="8"/>
      <c r="F36" s="8">
        <v>0</v>
      </c>
      <c r="G36" s="8"/>
      <c r="H36" s="8">
        <f t="shared" si="3"/>
        <v>0</v>
      </c>
      <c r="I36" s="8"/>
      <c r="J36" s="8">
        <v>0</v>
      </c>
      <c r="K36" s="6"/>
      <c r="L36" s="6"/>
      <c r="M36" s="6"/>
      <c r="N36" s="6"/>
      <c r="O36" s="6"/>
      <c r="P36" s="6"/>
      <c r="Q36" s="6"/>
      <c r="R36" s="6"/>
      <c r="S36" s="6"/>
      <c r="T36" s="6"/>
      <c r="U36" s="6"/>
      <c r="V36" s="6"/>
      <c r="W36" s="6"/>
      <c r="X36" s="6"/>
      <c r="Y36" s="6"/>
      <c r="Z36" s="6"/>
    </row>
    <row r="37" spans="1:26" ht="17.100000000000001" customHeight="1" x14ac:dyDescent="0.15">
      <c r="A37" s="9"/>
      <c r="B37" s="9"/>
      <c r="C37" s="1" t="s">
        <v>45</v>
      </c>
      <c r="D37" s="8">
        <f t="shared" si="2"/>
        <v>231000</v>
      </c>
      <c r="E37" s="8"/>
      <c r="F37" s="14"/>
      <c r="G37" s="8"/>
      <c r="H37" s="8">
        <f t="shared" si="3"/>
        <v>231000</v>
      </c>
      <c r="I37" s="8"/>
      <c r="J37" s="8">
        <v>231000</v>
      </c>
      <c r="K37" s="6"/>
      <c r="L37" s="6"/>
      <c r="M37" s="6"/>
      <c r="N37" s="6"/>
      <c r="O37" s="6"/>
      <c r="P37" s="6"/>
      <c r="Q37" s="6"/>
      <c r="R37" s="6"/>
      <c r="S37" s="6"/>
      <c r="T37" s="6"/>
      <c r="U37" s="6"/>
      <c r="V37" s="6"/>
      <c r="W37" s="6"/>
      <c r="X37" s="6"/>
      <c r="Y37" s="6"/>
      <c r="Z37" s="6"/>
    </row>
    <row r="38" spans="1:26" ht="17.100000000000001" customHeight="1" x14ac:dyDescent="0.15">
      <c r="A38" s="9"/>
      <c r="B38" s="9"/>
      <c r="C38" s="1" t="s">
        <v>46</v>
      </c>
      <c r="D38" s="8">
        <f t="shared" si="2"/>
        <v>10000</v>
      </c>
      <c r="E38" s="8"/>
      <c r="F38" s="8">
        <v>10000</v>
      </c>
      <c r="G38" s="8"/>
      <c r="H38" s="8">
        <f t="shared" si="3"/>
        <v>0</v>
      </c>
      <c r="I38" s="8"/>
      <c r="J38" s="8">
        <v>0</v>
      </c>
      <c r="K38" s="6"/>
      <c r="L38" s="6"/>
      <c r="M38" s="6"/>
      <c r="N38" s="6"/>
      <c r="O38" s="6"/>
      <c r="P38" s="6"/>
      <c r="Q38" s="6"/>
      <c r="R38" s="6"/>
      <c r="S38" s="6"/>
      <c r="T38" s="6"/>
      <c r="U38" s="6"/>
      <c r="V38" s="6"/>
      <c r="W38" s="6"/>
      <c r="X38" s="6"/>
      <c r="Y38" s="6"/>
      <c r="Z38" s="6"/>
    </row>
    <row r="39" spans="1:26" ht="17.100000000000001" customHeight="1" x14ac:dyDescent="0.15">
      <c r="A39" s="9"/>
      <c r="B39" s="9"/>
      <c r="C39" s="1" t="s">
        <v>47</v>
      </c>
      <c r="D39" s="8">
        <f t="shared" si="2"/>
        <v>691000</v>
      </c>
      <c r="E39" s="8"/>
      <c r="F39" s="8">
        <v>511000</v>
      </c>
      <c r="G39" s="8"/>
      <c r="H39" s="8">
        <f t="shared" si="3"/>
        <v>180000</v>
      </c>
      <c r="I39" s="8"/>
      <c r="J39" s="8">
        <v>180000</v>
      </c>
      <c r="K39" s="6"/>
      <c r="L39" s="6"/>
      <c r="M39" s="6"/>
      <c r="N39" s="6"/>
      <c r="O39" s="6"/>
      <c r="P39" s="6"/>
      <c r="Q39" s="6"/>
      <c r="R39" s="6"/>
      <c r="S39" s="6"/>
      <c r="T39" s="6"/>
      <c r="U39" s="6"/>
      <c r="V39" s="6"/>
      <c r="W39" s="6"/>
      <c r="X39" s="6"/>
      <c r="Y39" s="6"/>
      <c r="Z39" s="6"/>
    </row>
    <row r="40" spans="1:26" ht="17.100000000000001" customHeight="1" x14ac:dyDescent="0.15">
      <c r="A40" s="9"/>
      <c r="B40" s="15"/>
      <c r="C40" s="16"/>
      <c r="D40" s="8"/>
      <c r="E40" s="8"/>
      <c r="F40" s="8"/>
      <c r="G40" s="8"/>
      <c r="H40" s="8"/>
      <c r="I40" s="8"/>
      <c r="J40" s="8"/>
      <c r="K40" s="6"/>
      <c r="L40" s="6"/>
      <c r="M40" s="6"/>
      <c r="N40" s="6"/>
      <c r="O40" s="6"/>
      <c r="P40" s="6"/>
      <c r="Q40" s="6"/>
      <c r="R40" s="6"/>
      <c r="S40" s="6"/>
      <c r="T40" s="6"/>
      <c r="U40" s="6"/>
      <c r="V40" s="6"/>
      <c r="W40" s="6"/>
      <c r="X40" s="6"/>
      <c r="Y40" s="6"/>
      <c r="Z40" s="6"/>
    </row>
    <row r="41" spans="1:26" ht="17.100000000000001" customHeight="1" x14ac:dyDescent="0.15">
      <c r="A41" s="105" t="s">
        <v>48</v>
      </c>
      <c r="B41" s="7"/>
      <c r="C41" s="104"/>
      <c r="D41" s="8">
        <f>F41+H41</f>
        <v>1000000</v>
      </c>
      <c r="E41" s="8"/>
      <c r="F41" s="8">
        <v>789000</v>
      </c>
      <c r="G41" s="8"/>
      <c r="H41" s="8">
        <f>J41</f>
        <v>211000</v>
      </c>
      <c r="I41" s="8"/>
      <c r="J41" s="8">
        <v>211000</v>
      </c>
      <c r="K41" s="6"/>
      <c r="L41" s="6"/>
      <c r="M41" s="6"/>
      <c r="N41" s="6"/>
      <c r="O41" s="6"/>
      <c r="P41" s="6"/>
      <c r="Q41" s="6"/>
      <c r="R41" s="6"/>
      <c r="S41" s="6"/>
      <c r="T41" s="6"/>
      <c r="U41" s="6"/>
      <c r="V41" s="6"/>
      <c r="W41" s="6"/>
      <c r="X41" s="6"/>
      <c r="Y41" s="6"/>
      <c r="Z41" s="6"/>
    </row>
    <row r="42" spans="1:26" ht="17.100000000000001" customHeight="1" x14ac:dyDescent="0.15">
      <c r="A42" s="105" t="s">
        <v>49</v>
      </c>
      <c r="B42" s="7"/>
      <c r="C42" s="104"/>
      <c r="D42" s="8">
        <f>F42+H42</f>
        <v>0</v>
      </c>
      <c r="E42" s="8"/>
      <c r="F42" s="8">
        <v>0</v>
      </c>
      <c r="G42" s="8"/>
      <c r="H42" s="8">
        <f>J42</f>
        <v>0</v>
      </c>
      <c r="I42" s="8"/>
      <c r="J42" s="8">
        <v>0</v>
      </c>
      <c r="K42" s="6"/>
      <c r="L42" s="6"/>
      <c r="M42" s="6"/>
      <c r="N42" s="6"/>
      <c r="O42" s="6"/>
      <c r="P42" s="6"/>
      <c r="Q42" s="6"/>
      <c r="R42" s="6"/>
      <c r="S42" s="6"/>
      <c r="T42" s="6"/>
      <c r="U42" s="6"/>
      <c r="V42" s="6"/>
      <c r="W42" s="6"/>
      <c r="X42" s="6"/>
      <c r="Y42" s="6"/>
      <c r="Z42" s="6"/>
    </row>
    <row r="43" spans="1:26" ht="17.100000000000001" customHeight="1" x14ac:dyDescent="0.15">
      <c r="A43" s="105" t="s">
        <v>50</v>
      </c>
      <c r="B43" s="7"/>
      <c r="C43" s="104"/>
      <c r="D43" s="8">
        <f>F43+H43</f>
        <v>0</v>
      </c>
      <c r="E43" s="8"/>
      <c r="F43" s="8">
        <v>0</v>
      </c>
      <c r="G43" s="8"/>
      <c r="H43" s="8">
        <f>J43</f>
        <v>0</v>
      </c>
      <c r="I43" s="8"/>
      <c r="J43" s="8">
        <v>0</v>
      </c>
      <c r="K43" s="6"/>
      <c r="L43" s="6"/>
      <c r="M43" s="6"/>
      <c r="N43" s="6"/>
      <c r="O43" s="6"/>
      <c r="P43" s="6"/>
      <c r="Q43" s="6"/>
      <c r="R43" s="6"/>
      <c r="S43" s="6"/>
      <c r="T43" s="6"/>
      <c r="U43" s="6"/>
      <c r="V43" s="6"/>
      <c r="W43" s="6"/>
      <c r="X43" s="6"/>
      <c r="Y43" s="6"/>
      <c r="Z43" s="6"/>
    </row>
    <row r="44" spans="1:26" ht="17.100000000000001" customHeight="1" x14ac:dyDescent="0.15">
      <c r="A44" s="105" t="s">
        <v>51</v>
      </c>
      <c r="B44" s="7"/>
      <c r="C44" s="104"/>
      <c r="D44" s="8">
        <f>D5+D13+D41</f>
        <v>11679470</v>
      </c>
      <c r="E44" s="8"/>
      <c r="F44" s="8">
        <f>F5+F13+F41</f>
        <v>8523470</v>
      </c>
      <c r="G44" s="8"/>
      <c r="H44" s="8">
        <f>H5+H13+H41</f>
        <v>3156000</v>
      </c>
      <c r="I44" s="8"/>
      <c r="J44" s="8">
        <f>J5+J13+J41</f>
        <v>3156000</v>
      </c>
      <c r="K44" s="6"/>
      <c r="L44" s="6"/>
      <c r="M44" s="6"/>
      <c r="N44" s="6"/>
      <c r="O44" s="6"/>
      <c r="P44" s="6"/>
      <c r="Q44" s="6"/>
      <c r="R44" s="6"/>
      <c r="S44" s="6"/>
      <c r="T44" s="6"/>
      <c r="U44" s="6"/>
      <c r="V44" s="6"/>
      <c r="W44" s="6"/>
      <c r="X44" s="6"/>
      <c r="Y44" s="6"/>
      <c r="Z44" s="6"/>
    </row>
    <row r="45" spans="1:26" ht="17.100000000000001" customHeight="1" x14ac:dyDescent="0.15">
      <c r="A45" s="105" t="s">
        <v>52</v>
      </c>
      <c r="B45" s="7"/>
      <c r="C45" s="104"/>
      <c r="D45" s="8">
        <f>D44*0.08</f>
        <v>934357.6</v>
      </c>
      <c r="E45" s="8"/>
      <c r="F45" s="8">
        <f>F44*0.08</f>
        <v>681877.6</v>
      </c>
      <c r="G45" s="8"/>
      <c r="H45" s="8">
        <f>H44*0.08</f>
        <v>252480</v>
      </c>
      <c r="I45" s="8"/>
      <c r="J45" s="8">
        <f>J44*0.08</f>
        <v>252480</v>
      </c>
      <c r="K45" s="6"/>
      <c r="L45" s="6"/>
      <c r="M45" s="6"/>
      <c r="N45" s="6"/>
      <c r="O45" s="6"/>
      <c r="P45" s="6"/>
      <c r="Q45" s="6"/>
      <c r="R45" s="6"/>
      <c r="S45" s="6"/>
      <c r="T45" s="6"/>
      <c r="U45" s="6"/>
      <c r="V45" s="6"/>
      <c r="W45" s="6"/>
      <c r="X45" s="6"/>
      <c r="Y45" s="6"/>
      <c r="Z45" s="6"/>
    </row>
    <row r="46" spans="1:26" ht="17.100000000000001" customHeight="1" x14ac:dyDescent="0.15">
      <c r="A46" s="105" t="s">
        <v>53</v>
      </c>
      <c r="B46" s="7"/>
      <c r="C46" s="104"/>
      <c r="D46" s="8">
        <f>SUM(D44:D45)</f>
        <v>12613827.6</v>
      </c>
      <c r="E46" s="8"/>
      <c r="F46" s="8">
        <f>SUM(F44:F45)</f>
        <v>9205347.5999999996</v>
      </c>
      <c r="G46" s="8"/>
      <c r="H46" s="8">
        <f>SUM(H44:H45)</f>
        <v>3408480</v>
      </c>
      <c r="I46" s="8"/>
      <c r="J46" s="8">
        <f>SUM(J44:J45)</f>
        <v>3408480</v>
      </c>
      <c r="K46" s="6"/>
      <c r="L46" s="6"/>
      <c r="M46" s="6"/>
      <c r="N46" s="6"/>
      <c r="O46" s="6"/>
      <c r="P46" s="6"/>
      <c r="Q46" s="6"/>
      <c r="R46" s="6"/>
      <c r="S46" s="6"/>
      <c r="T46" s="6"/>
      <c r="U46" s="6"/>
      <c r="V46" s="6"/>
      <c r="W46" s="6"/>
      <c r="X46" s="6"/>
      <c r="Y46" s="6"/>
      <c r="Z46" s="6"/>
    </row>
    <row r="52" spans="6:26" x14ac:dyDescent="0.15">
      <c r="F52" s="17"/>
      <c r="J52" s="17"/>
      <c r="L52" s="17"/>
      <c r="N52" s="17"/>
      <c r="P52" s="17"/>
      <c r="R52" s="17"/>
      <c r="T52" s="17"/>
      <c r="V52" s="17"/>
      <c r="X52" s="17"/>
      <c r="Z52" s="17"/>
    </row>
  </sheetData>
  <mergeCells count="14">
    <mergeCell ref="B6:C6"/>
    <mergeCell ref="B7:C7"/>
    <mergeCell ref="B8:C8"/>
    <mergeCell ref="B9:C9"/>
    <mergeCell ref="B12:C12"/>
    <mergeCell ref="A1:P1"/>
    <mergeCell ref="O2:P2"/>
    <mergeCell ref="W2:X2"/>
    <mergeCell ref="Y2:Z2"/>
    <mergeCell ref="A3:C4"/>
    <mergeCell ref="D3:D4"/>
    <mergeCell ref="E3:F4"/>
    <mergeCell ref="G3:H4"/>
    <mergeCell ref="I4:J4"/>
  </mergeCells>
  <phoneticPr fontId="2"/>
  <pageMargins left="0.59055118110236227" right="0.19685039370078741" top="0.98425196850393704" bottom="0.59055118110236227" header="0.51181102362204722" footer="0.31496062992125984"/>
  <pageSetup paperSize="9" scale="6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49"/>
  <sheetViews>
    <sheetView view="pageBreakPreview" topLeftCell="A16" zoomScale="50" zoomScaleNormal="100" zoomScaleSheetLayoutView="50" workbookViewId="0">
      <selection activeCell="AC37" sqref="AC37"/>
    </sheetView>
  </sheetViews>
  <sheetFormatPr defaultColWidth="9" defaultRowHeight="10.5" x14ac:dyDescent="0.15"/>
  <cols>
    <col min="1" max="1" width="3.25" style="58" customWidth="1"/>
    <col min="2" max="2" width="19.25" style="58" customWidth="1"/>
    <col min="3" max="3" width="26.5" style="58" customWidth="1"/>
    <col min="4" max="4" width="4.875" style="58" customWidth="1"/>
    <col min="5" max="5" width="28" style="58" customWidth="1"/>
    <col min="6" max="7" width="4.625" style="58" customWidth="1"/>
    <col min="8" max="8" width="3.875" style="58" customWidth="1"/>
    <col min="9" max="9" width="4.625" style="58" customWidth="1"/>
    <col min="10" max="10" width="5.625" style="58" customWidth="1"/>
    <col min="11" max="11" width="20.625" style="58" customWidth="1"/>
    <col min="12" max="13" width="4.625" style="58" customWidth="1"/>
    <col min="14" max="14" width="3.875" style="58" customWidth="1"/>
    <col min="15" max="15" width="4.625" style="58" customWidth="1"/>
    <col min="16" max="16" width="5.625" style="58" customWidth="1"/>
    <col min="17" max="17" width="20.625" style="58" customWidth="1"/>
    <col min="18" max="19" width="4.625" style="58" customWidth="1"/>
    <col min="20" max="20" width="3.875" style="58" customWidth="1"/>
    <col min="21" max="21" width="4.625" style="58" customWidth="1"/>
    <col min="22" max="22" width="5.625" style="58" customWidth="1"/>
    <col min="23" max="23" width="20.625" style="58" customWidth="1"/>
    <col min="24" max="25" width="4.625" style="58" customWidth="1"/>
    <col min="26" max="26" width="3.875" style="58" customWidth="1"/>
    <col min="27" max="27" width="4.625" style="58" customWidth="1"/>
    <col min="28" max="28" width="5.625" style="58" customWidth="1"/>
    <col min="29" max="29" width="20.625" style="58" customWidth="1"/>
    <col min="30" max="16384" width="9" style="58"/>
  </cols>
  <sheetData>
    <row r="1" spans="1:30" ht="33.4" customHeight="1" x14ac:dyDescent="0.15">
      <c r="A1" s="324"/>
      <c r="B1" s="324"/>
      <c r="C1" s="57"/>
      <c r="D1" s="57"/>
      <c r="E1" s="57"/>
      <c r="W1" s="325" t="s">
        <v>164</v>
      </c>
      <c r="X1" s="325"/>
      <c r="Y1" s="325"/>
      <c r="Z1" s="325"/>
      <c r="AA1" s="325"/>
      <c r="AB1" s="325"/>
      <c r="AC1" s="325"/>
    </row>
    <row r="2" spans="1:30" ht="22.5" customHeight="1" x14ac:dyDescent="0.15">
      <c r="A2" s="59"/>
      <c r="B2" s="326" t="s">
        <v>265</v>
      </c>
      <c r="C2" s="326"/>
      <c r="D2" s="57"/>
      <c r="E2" s="57"/>
      <c r="W2" s="325"/>
      <c r="X2" s="325"/>
      <c r="Y2" s="325"/>
      <c r="Z2" s="325"/>
      <c r="AA2" s="325"/>
      <c r="AB2" s="325"/>
      <c r="AC2" s="325"/>
    </row>
    <row r="3" spans="1:30" ht="22.5" customHeight="1" x14ac:dyDescent="0.2">
      <c r="A3" s="56"/>
      <c r="B3" s="57"/>
      <c r="C3" s="57"/>
      <c r="D3" s="57"/>
      <c r="E3" s="57"/>
    </row>
    <row r="4" spans="1:30" ht="42" x14ac:dyDescent="0.15">
      <c r="A4" s="57"/>
      <c r="B4" s="57"/>
      <c r="C4" s="57"/>
      <c r="D4" s="57"/>
      <c r="E4" s="57"/>
      <c r="F4" s="327" t="s">
        <v>191</v>
      </c>
      <c r="G4" s="327"/>
      <c r="H4" s="327"/>
      <c r="I4" s="327"/>
      <c r="J4" s="327"/>
      <c r="K4" s="327"/>
      <c r="L4" s="327"/>
      <c r="M4" s="327"/>
      <c r="N4" s="327"/>
      <c r="O4" s="327"/>
      <c r="P4" s="327"/>
      <c r="Q4" s="327"/>
      <c r="R4" s="327"/>
      <c r="S4" s="60"/>
    </row>
    <row r="5" spans="1:30" ht="46.5" customHeight="1" x14ac:dyDescent="0.15">
      <c r="A5" s="57"/>
      <c r="B5" s="57"/>
      <c r="C5" s="57"/>
      <c r="D5" s="57"/>
      <c r="E5" s="57"/>
      <c r="F5" s="60"/>
      <c r="G5" s="60"/>
      <c r="H5" s="60"/>
      <c r="I5" s="60"/>
      <c r="J5" s="60"/>
      <c r="K5" s="60"/>
      <c r="L5" s="60"/>
      <c r="M5" s="60"/>
      <c r="N5" s="60"/>
      <c r="O5" s="60"/>
      <c r="P5" s="60"/>
      <c r="Q5" s="60"/>
      <c r="R5" s="60"/>
      <c r="S5" s="60"/>
      <c r="T5" s="61"/>
      <c r="U5" s="61"/>
      <c r="V5" s="61"/>
      <c r="W5" s="61"/>
      <c r="X5" s="61"/>
      <c r="Y5" s="61"/>
      <c r="Z5" s="61"/>
      <c r="AA5" s="61"/>
      <c r="AB5" s="61"/>
      <c r="AC5" s="61"/>
      <c r="AD5" s="62"/>
    </row>
    <row r="6" spans="1:30" ht="33.200000000000003" customHeight="1" x14ac:dyDescent="0.15">
      <c r="A6" s="328" t="s">
        <v>133</v>
      </c>
      <c r="B6" s="329"/>
      <c r="C6" s="330"/>
      <c r="D6" s="330"/>
      <c r="E6" s="330"/>
      <c r="F6" s="61"/>
      <c r="G6" s="331" t="s">
        <v>134</v>
      </c>
      <c r="H6" s="332"/>
      <c r="I6" s="335" t="s">
        <v>192</v>
      </c>
      <c r="J6" s="336"/>
      <c r="K6" s="336"/>
      <c r="L6" s="336"/>
      <c r="M6" s="337"/>
      <c r="N6" s="61"/>
      <c r="O6" s="61"/>
      <c r="P6" s="61"/>
      <c r="Q6" s="61"/>
      <c r="R6" s="61"/>
      <c r="S6" s="61"/>
      <c r="T6" s="61"/>
      <c r="U6" s="61"/>
      <c r="V6" s="61"/>
      <c r="W6" s="61"/>
      <c r="X6" s="61"/>
      <c r="Y6" s="61"/>
      <c r="Z6" s="61"/>
      <c r="AA6" s="61"/>
      <c r="AB6" s="61"/>
      <c r="AC6" s="61"/>
      <c r="AD6" s="62"/>
    </row>
    <row r="7" spans="1:30" ht="33.200000000000003" customHeight="1" x14ac:dyDescent="0.15">
      <c r="A7" s="328" t="s">
        <v>135</v>
      </c>
      <c r="B7" s="329"/>
      <c r="C7" s="330"/>
      <c r="D7" s="330"/>
      <c r="E7" s="330"/>
      <c r="F7" s="61"/>
      <c r="G7" s="333"/>
      <c r="H7" s="334"/>
      <c r="I7" s="338"/>
      <c r="J7" s="339"/>
      <c r="K7" s="339"/>
      <c r="L7" s="339"/>
      <c r="M7" s="340"/>
      <c r="N7" s="61"/>
      <c r="O7" s="61"/>
      <c r="P7" s="61"/>
      <c r="Q7" s="61"/>
      <c r="R7" s="61"/>
      <c r="S7" s="61"/>
      <c r="T7" s="61"/>
      <c r="U7" s="61"/>
      <c r="V7" s="61"/>
      <c r="W7" s="61"/>
      <c r="X7" s="61"/>
      <c r="Y7" s="61"/>
      <c r="Z7" s="61"/>
      <c r="AA7" s="61"/>
      <c r="AB7" s="61"/>
      <c r="AC7" s="61"/>
      <c r="AD7" s="62"/>
    </row>
    <row r="8" spans="1:30" ht="33.200000000000003" customHeight="1" x14ac:dyDescent="0.15">
      <c r="A8" s="72"/>
      <c r="B8" s="72"/>
      <c r="C8" s="73"/>
      <c r="D8" s="73"/>
      <c r="E8" s="73"/>
      <c r="F8" s="61"/>
      <c r="G8" s="74"/>
      <c r="H8" s="74"/>
      <c r="I8" s="75"/>
      <c r="J8" s="75"/>
      <c r="K8" s="75"/>
      <c r="L8" s="75"/>
      <c r="M8" s="75"/>
      <c r="N8" s="61"/>
      <c r="O8" s="61"/>
      <c r="P8" s="61"/>
      <c r="Q8" s="61"/>
      <c r="R8" s="61"/>
      <c r="S8" s="61"/>
      <c r="T8" s="61"/>
      <c r="U8" s="61"/>
      <c r="V8" s="61"/>
      <c r="W8" s="61"/>
      <c r="X8" s="61"/>
      <c r="Y8" s="61"/>
      <c r="Z8" s="61"/>
      <c r="AA8" s="61"/>
      <c r="AB8" s="61"/>
      <c r="AC8" s="61"/>
      <c r="AD8" s="62"/>
    </row>
    <row r="9" spans="1:30" ht="33.200000000000003" customHeight="1" x14ac:dyDescent="0.15">
      <c r="A9" s="328" t="s">
        <v>136</v>
      </c>
      <c r="B9" s="329"/>
      <c r="C9" s="63"/>
      <c r="D9" s="57"/>
      <c r="E9" s="57"/>
      <c r="F9" s="61"/>
      <c r="G9" s="61"/>
      <c r="H9" s="61"/>
      <c r="I9" s="61"/>
      <c r="J9" s="61"/>
      <c r="K9" s="61"/>
      <c r="L9" s="61"/>
      <c r="M9" s="61"/>
      <c r="N9" s="61"/>
      <c r="O9" s="61"/>
      <c r="P9" s="61"/>
      <c r="Q9" s="61"/>
      <c r="R9" s="61"/>
      <c r="S9" s="61"/>
      <c r="T9" s="61"/>
      <c r="U9" s="61"/>
      <c r="V9" s="61"/>
      <c r="W9" s="61"/>
      <c r="X9" s="61"/>
      <c r="Y9" s="61"/>
      <c r="Z9" s="61"/>
      <c r="AA9" s="61"/>
      <c r="AB9" s="61"/>
      <c r="AC9" s="61"/>
      <c r="AD9" s="62"/>
    </row>
    <row r="10" spans="1:30" ht="30" customHeight="1" x14ac:dyDescent="0.15">
      <c r="A10" s="328" t="s">
        <v>165</v>
      </c>
      <c r="B10" s="329"/>
      <c r="C10" s="63"/>
      <c r="D10" s="57"/>
      <c r="E10" s="57"/>
      <c r="F10" s="61"/>
      <c r="G10" s="341" t="s">
        <v>137</v>
      </c>
      <c r="H10" s="344" t="s">
        <v>138</v>
      </c>
      <c r="I10" s="345"/>
      <c r="J10" s="346"/>
      <c r="K10" s="64"/>
      <c r="L10" s="61"/>
      <c r="M10" s="341" t="s">
        <v>137</v>
      </c>
      <c r="N10" s="344" t="s">
        <v>138</v>
      </c>
      <c r="O10" s="345"/>
      <c r="P10" s="346"/>
      <c r="Q10" s="64"/>
      <c r="R10" s="61"/>
      <c r="S10" s="341" t="s">
        <v>137</v>
      </c>
      <c r="T10" s="344" t="s">
        <v>138</v>
      </c>
      <c r="U10" s="345"/>
      <c r="V10" s="346"/>
      <c r="W10" s="64"/>
      <c r="X10" s="61"/>
      <c r="Y10" s="341" t="s">
        <v>137</v>
      </c>
      <c r="Z10" s="344" t="s">
        <v>138</v>
      </c>
      <c r="AA10" s="345"/>
      <c r="AB10" s="346"/>
      <c r="AC10" s="64"/>
      <c r="AD10" s="62"/>
    </row>
    <row r="11" spans="1:30" ht="30" customHeight="1" x14ac:dyDescent="0.15">
      <c r="A11" s="328" t="s">
        <v>140</v>
      </c>
      <c r="B11" s="329"/>
      <c r="C11" s="63"/>
      <c r="D11" s="57"/>
      <c r="E11" s="57"/>
      <c r="F11" s="61"/>
      <c r="G11" s="342"/>
      <c r="H11" s="344" t="s">
        <v>139</v>
      </c>
      <c r="I11" s="345"/>
      <c r="J11" s="346"/>
      <c r="K11" s="64"/>
      <c r="L11" s="61"/>
      <c r="M11" s="342"/>
      <c r="N11" s="344" t="s">
        <v>139</v>
      </c>
      <c r="O11" s="345"/>
      <c r="P11" s="346"/>
      <c r="Q11" s="64"/>
      <c r="R11" s="61"/>
      <c r="S11" s="342"/>
      <c r="T11" s="344" t="s">
        <v>139</v>
      </c>
      <c r="U11" s="345"/>
      <c r="V11" s="346"/>
      <c r="W11" s="64"/>
      <c r="X11" s="61"/>
      <c r="Y11" s="342"/>
      <c r="Z11" s="344" t="s">
        <v>139</v>
      </c>
      <c r="AA11" s="345"/>
      <c r="AB11" s="346"/>
      <c r="AC11" s="64"/>
      <c r="AD11" s="62"/>
    </row>
    <row r="12" spans="1:30" ht="30" customHeight="1" x14ac:dyDescent="0.15">
      <c r="A12" s="328" t="s">
        <v>166</v>
      </c>
      <c r="B12" s="329"/>
      <c r="C12" s="63"/>
      <c r="D12" s="57"/>
      <c r="E12" s="57"/>
      <c r="F12" s="61"/>
      <c r="G12" s="342"/>
      <c r="H12" s="344" t="s">
        <v>141</v>
      </c>
      <c r="I12" s="345"/>
      <c r="J12" s="346"/>
      <c r="K12" s="64"/>
      <c r="L12" s="61"/>
      <c r="M12" s="342"/>
      <c r="N12" s="344" t="s">
        <v>141</v>
      </c>
      <c r="O12" s="345"/>
      <c r="P12" s="346"/>
      <c r="Q12" s="64"/>
      <c r="R12" s="61"/>
      <c r="S12" s="342"/>
      <c r="T12" s="344" t="s">
        <v>141</v>
      </c>
      <c r="U12" s="345"/>
      <c r="V12" s="346"/>
      <c r="W12" s="64"/>
      <c r="X12" s="61"/>
      <c r="Y12" s="342"/>
      <c r="Z12" s="344" t="s">
        <v>141</v>
      </c>
      <c r="AA12" s="345"/>
      <c r="AB12" s="346"/>
      <c r="AC12" s="64"/>
      <c r="AD12" s="62"/>
    </row>
    <row r="13" spans="1:30" ht="30" customHeight="1" x14ac:dyDescent="0.15">
      <c r="A13" s="350" t="s">
        <v>142</v>
      </c>
      <c r="B13" s="351"/>
      <c r="C13" s="63"/>
      <c r="D13" s="57"/>
      <c r="E13" s="57"/>
      <c r="F13" s="61"/>
      <c r="G13" s="342"/>
      <c r="H13" s="344" t="s">
        <v>143</v>
      </c>
      <c r="I13" s="345"/>
      <c r="J13" s="346"/>
      <c r="K13" s="64"/>
      <c r="L13" s="61"/>
      <c r="M13" s="342"/>
      <c r="N13" s="344" t="s">
        <v>143</v>
      </c>
      <c r="O13" s="345"/>
      <c r="P13" s="346"/>
      <c r="Q13" s="64"/>
      <c r="R13" s="61"/>
      <c r="S13" s="342"/>
      <c r="T13" s="344" t="s">
        <v>143</v>
      </c>
      <c r="U13" s="345"/>
      <c r="V13" s="346"/>
      <c r="W13" s="64"/>
      <c r="X13" s="61"/>
      <c r="Y13" s="342"/>
      <c r="Z13" s="344" t="s">
        <v>143</v>
      </c>
      <c r="AA13" s="345"/>
      <c r="AB13" s="346"/>
      <c r="AC13" s="64"/>
      <c r="AD13" s="62"/>
    </row>
    <row r="14" spans="1:30" ht="30" customHeight="1" x14ac:dyDescent="0.15">
      <c r="A14" s="65"/>
      <c r="B14" s="66" t="s">
        <v>144</v>
      </c>
      <c r="C14" s="63"/>
      <c r="D14" s="57"/>
      <c r="E14" s="57"/>
      <c r="F14" s="61"/>
      <c r="G14" s="342"/>
      <c r="H14" s="347" t="s">
        <v>145</v>
      </c>
      <c r="I14" s="348"/>
      <c r="J14" s="349"/>
      <c r="K14" s="64"/>
      <c r="L14" s="61"/>
      <c r="M14" s="342"/>
      <c r="N14" s="347" t="s">
        <v>145</v>
      </c>
      <c r="O14" s="348"/>
      <c r="P14" s="349"/>
      <c r="Q14" s="64"/>
      <c r="R14" s="61"/>
      <c r="S14" s="342"/>
      <c r="T14" s="347" t="s">
        <v>145</v>
      </c>
      <c r="U14" s="348"/>
      <c r="V14" s="349"/>
      <c r="W14" s="64"/>
      <c r="X14" s="61"/>
      <c r="Y14" s="342"/>
      <c r="Z14" s="347" t="s">
        <v>145</v>
      </c>
      <c r="AA14" s="348"/>
      <c r="AB14" s="349"/>
      <c r="AC14" s="64"/>
      <c r="AD14" s="62"/>
    </row>
    <row r="15" spans="1:30" ht="30" customHeight="1" x14ac:dyDescent="0.15">
      <c r="A15" s="350" t="s">
        <v>142</v>
      </c>
      <c r="B15" s="351"/>
      <c r="C15" s="63"/>
      <c r="D15" s="57"/>
      <c r="E15" s="57"/>
      <c r="F15" s="61"/>
      <c r="G15" s="343"/>
      <c r="H15" s="67"/>
      <c r="I15" s="352" t="s">
        <v>193</v>
      </c>
      <c r="J15" s="353"/>
      <c r="K15" s="64"/>
      <c r="L15" s="61"/>
      <c r="M15" s="343"/>
      <c r="N15" s="67"/>
      <c r="O15" s="352" t="s">
        <v>193</v>
      </c>
      <c r="P15" s="353"/>
      <c r="Q15" s="64"/>
      <c r="R15" s="61"/>
      <c r="S15" s="343"/>
      <c r="T15" s="67"/>
      <c r="U15" s="352" t="s">
        <v>193</v>
      </c>
      <c r="V15" s="353"/>
      <c r="W15" s="64"/>
      <c r="X15" s="61"/>
      <c r="Y15" s="343"/>
      <c r="Z15" s="67"/>
      <c r="AA15" s="352" t="s">
        <v>193</v>
      </c>
      <c r="AB15" s="353"/>
      <c r="AC15" s="64"/>
      <c r="AD15" s="62"/>
    </row>
    <row r="16" spans="1:30" ht="30" customHeight="1" x14ac:dyDescent="0.15">
      <c r="A16" s="65"/>
      <c r="B16" s="66" t="s">
        <v>144</v>
      </c>
      <c r="C16" s="63"/>
      <c r="D16" s="57"/>
      <c r="E16" s="66" t="s">
        <v>146</v>
      </c>
      <c r="F16" s="61"/>
      <c r="G16" s="108" t="s">
        <v>134</v>
      </c>
      <c r="H16" s="109"/>
      <c r="I16" s="344" t="s">
        <v>147</v>
      </c>
      <c r="J16" s="345"/>
      <c r="K16" s="346"/>
      <c r="L16" s="61"/>
      <c r="M16" s="344" t="s">
        <v>134</v>
      </c>
      <c r="N16" s="346"/>
      <c r="O16" s="344" t="s">
        <v>147</v>
      </c>
      <c r="P16" s="345"/>
      <c r="Q16" s="346"/>
      <c r="R16" s="61"/>
      <c r="S16" s="344" t="s">
        <v>134</v>
      </c>
      <c r="T16" s="346"/>
      <c r="U16" s="344" t="s">
        <v>147</v>
      </c>
      <c r="V16" s="345"/>
      <c r="W16" s="346"/>
      <c r="X16" s="61"/>
      <c r="Y16" s="344" t="s">
        <v>134</v>
      </c>
      <c r="Z16" s="346"/>
      <c r="AA16" s="344" t="s">
        <v>147</v>
      </c>
      <c r="AB16" s="345"/>
      <c r="AC16" s="346"/>
      <c r="AD16" s="62"/>
    </row>
    <row r="17" spans="1:30" ht="30" customHeight="1" x14ac:dyDescent="0.15">
      <c r="A17" s="73"/>
      <c r="B17" s="72"/>
      <c r="C17" s="76"/>
      <c r="D17" s="57"/>
      <c r="E17" s="66"/>
      <c r="F17" s="61"/>
      <c r="G17" s="354" t="s">
        <v>168</v>
      </c>
      <c r="H17" s="355"/>
      <c r="I17" s="355"/>
      <c r="J17" s="356"/>
      <c r="K17" s="356"/>
      <c r="L17" s="61"/>
      <c r="M17" s="354" t="s">
        <v>168</v>
      </c>
      <c r="N17" s="355"/>
      <c r="O17" s="355"/>
      <c r="P17" s="356"/>
      <c r="Q17" s="356"/>
      <c r="R17" s="61"/>
      <c r="S17" s="354" t="s">
        <v>168</v>
      </c>
      <c r="T17" s="355"/>
      <c r="U17" s="355"/>
      <c r="V17" s="356"/>
      <c r="W17" s="356"/>
      <c r="X17" s="61"/>
      <c r="Y17" s="354" t="s">
        <v>168</v>
      </c>
      <c r="Z17" s="355"/>
      <c r="AA17" s="355"/>
      <c r="AB17" s="356"/>
      <c r="AC17" s="356"/>
      <c r="AD17" s="62"/>
    </row>
    <row r="18" spans="1:30" ht="30" customHeight="1" x14ac:dyDescent="0.15">
      <c r="A18" s="57"/>
      <c r="B18" s="57"/>
      <c r="C18" s="57"/>
      <c r="D18" s="57"/>
      <c r="E18" s="78"/>
      <c r="F18" s="61"/>
      <c r="G18" s="61"/>
      <c r="H18" s="61"/>
      <c r="I18" s="61"/>
      <c r="J18" s="61"/>
      <c r="K18" s="61"/>
      <c r="L18" s="61"/>
      <c r="M18" s="61"/>
      <c r="N18" s="61"/>
      <c r="O18" s="61"/>
      <c r="P18" s="61"/>
      <c r="Q18" s="61"/>
      <c r="R18" s="61"/>
      <c r="S18" s="61"/>
      <c r="T18" s="61"/>
      <c r="U18" s="61"/>
      <c r="V18" s="61"/>
      <c r="W18" s="61"/>
      <c r="X18" s="61"/>
      <c r="Y18" s="61"/>
      <c r="Z18" s="61"/>
      <c r="AA18" s="61"/>
      <c r="AB18" s="61"/>
      <c r="AC18" s="61"/>
      <c r="AD18" s="62"/>
    </row>
    <row r="19" spans="1:30" ht="30" customHeight="1" x14ac:dyDescent="0.15">
      <c r="A19" s="357" t="s">
        <v>148</v>
      </c>
      <c r="B19" s="358"/>
      <c r="C19" s="66" t="s">
        <v>149</v>
      </c>
      <c r="D19" s="57"/>
      <c r="E19" s="57"/>
      <c r="F19" s="61"/>
      <c r="G19" s="341" t="s">
        <v>137</v>
      </c>
      <c r="H19" s="344" t="s">
        <v>138</v>
      </c>
      <c r="I19" s="345"/>
      <c r="J19" s="346"/>
      <c r="K19" s="64"/>
      <c r="L19" s="61"/>
      <c r="M19" s="341" t="s">
        <v>137</v>
      </c>
      <c r="N19" s="344" t="s">
        <v>138</v>
      </c>
      <c r="O19" s="345"/>
      <c r="P19" s="346"/>
      <c r="Q19" s="64"/>
      <c r="R19" s="61"/>
      <c r="S19" s="341" t="s">
        <v>137</v>
      </c>
      <c r="T19" s="344" t="s">
        <v>138</v>
      </c>
      <c r="U19" s="345"/>
      <c r="V19" s="346"/>
      <c r="W19" s="64"/>
      <c r="X19" s="61"/>
      <c r="Y19" s="341" t="s">
        <v>137</v>
      </c>
      <c r="Z19" s="344" t="s">
        <v>138</v>
      </c>
      <c r="AA19" s="345"/>
      <c r="AB19" s="346"/>
      <c r="AC19" s="64"/>
      <c r="AD19" s="62"/>
    </row>
    <row r="20" spans="1:30" ht="30" customHeight="1" x14ac:dyDescent="0.15">
      <c r="A20" s="359"/>
      <c r="B20" s="360"/>
      <c r="C20" s="63"/>
      <c r="D20" s="57"/>
      <c r="E20" s="68" t="s">
        <v>150</v>
      </c>
      <c r="F20" s="61"/>
      <c r="G20" s="342"/>
      <c r="H20" s="344" t="s">
        <v>139</v>
      </c>
      <c r="I20" s="345"/>
      <c r="J20" s="346"/>
      <c r="K20" s="64"/>
      <c r="L20" s="61"/>
      <c r="M20" s="342"/>
      <c r="N20" s="344" t="s">
        <v>139</v>
      </c>
      <c r="O20" s="345"/>
      <c r="P20" s="346"/>
      <c r="Q20" s="64"/>
      <c r="R20" s="61"/>
      <c r="S20" s="342"/>
      <c r="T20" s="344" t="s">
        <v>139</v>
      </c>
      <c r="U20" s="345"/>
      <c r="V20" s="346"/>
      <c r="W20" s="64"/>
      <c r="X20" s="61"/>
      <c r="Y20" s="342"/>
      <c r="Z20" s="344" t="s">
        <v>139</v>
      </c>
      <c r="AA20" s="345"/>
      <c r="AB20" s="346"/>
      <c r="AC20" s="64"/>
      <c r="AD20" s="62"/>
    </row>
    <row r="21" spans="1:30" ht="30" customHeight="1" x14ac:dyDescent="0.15">
      <c r="A21" s="57"/>
      <c r="B21" s="57"/>
      <c r="C21" s="57"/>
      <c r="D21" s="57"/>
      <c r="E21" s="63"/>
      <c r="F21" s="61"/>
      <c r="G21" s="342"/>
      <c r="H21" s="344" t="s">
        <v>141</v>
      </c>
      <c r="I21" s="345"/>
      <c r="J21" s="346"/>
      <c r="K21" s="64"/>
      <c r="L21" s="61"/>
      <c r="M21" s="342"/>
      <c r="N21" s="344" t="s">
        <v>141</v>
      </c>
      <c r="O21" s="345"/>
      <c r="P21" s="346"/>
      <c r="Q21" s="64"/>
      <c r="R21" s="61"/>
      <c r="S21" s="342"/>
      <c r="T21" s="344" t="s">
        <v>141</v>
      </c>
      <c r="U21" s="345"/>
      <c r="V21" s="346"/>
      <c r="W21" s="64"/>
      <c r="X21" s="61"/>
      <c r="Y21" s="342"/>
      <c r="Z21" s="344" t="s">
        <v>141</v>
      </c>
      <c r="AA21" s="345"/>
      <c r="AB21" s="346"/>
      <c r="AC21" s="64"/>
      <c r="AD21" s="62"/>
    </row>
    <row r="22" spans="1:30" ht="30" customHeight="1" x14ac:dyDescent="0.15">
      <c r="A22" s="357" t="s">
        <v>151</v>
      </c>
      <c r="B22" s="358"/>
      <c r="C22" s="63"/>
      <c r="D22" s="57"/>
      <c r="E22" s="57"/>
      <c r="F22" s="61"/>
      <c r="G22" s="342"/>
      <c r="H22" s="344" t="s">
        <v>143</v>
      </c>
      <c r="I22" s="345"/>
      <c r="J22" s="346"/>
      <c r="K22" s="64"/>
      <c r="L22" s="61"/>
      <c r="M22" s="342"/>
      <c r="N22" s="344" t="s">
        <v>143</v>
      </c>
      <c r="O22" s="345"/>
      <c r="P22" s="346"/>
      <c r="Q22" s="64"/>
      <c r="R22" s="61"/>
      <c r="S22" s="342"/>
      <c r="T22" s="344" t="s">
        <v>143</v>
      </c>
      <c r="U22" s="345"/>
      <c r="V22" s="346"/>
      <c r="W22" s="64"/>
      <c r="X22" s="61"/>
      <c r="Y22" s="342"/>
      <c r="Z22" s="344" t="s">
        <v>143</v>
      </c>
      <c r="AA22" s="345"/>
      <c r="AB22" s="346"/>
      <c r="AC22" s="64"/>
      <c r="AD22" s="62"/>
    </row>
    <row r="23" spans="1:30" ht="30" customHeight="1" x14ac:dyDescent="0.15">
      <c r="A23" s="359"/>
      <c r="B23" s="360"/>
      <c r="C23" s="63"/>
      <c r="D23" s="57"/>
      <c r="E23" s="57"/>
      <c r="F23" s="61"/>
      <c r="G23" s="342"/>
      <c r="H23" s="347" t="s">
        <v>145</v>
      </c>
      <c r="I23" s="348"/>
      <c r="J23" s="349"/>
      <c r="K23" s="64"/>
      <c r="L23" s="61"/>
      <c r="M23" s="342"/>
      <c r="N23" s="347" t="s">
        <v>145</v>
      </c>
      <c r="O23" s="348"/>
      <c r="P23" s="349"/>
      <c r="Q23" s="64"/>
      <c r="R23" s="61"/>
      <c r="S23" s="342"/>
      <c r="T23" s="347" t="s">
        <v>145</v>
      </c>
      <c r="U23" s="348"/>
      <c r="V23" s="349"/>
      <c r="W23" s="64"/>
      <c r="X23" s="61"/>
      <c r="Y23" s="342"/>
      <c r="Z23" s="347" t="s">
        <v>145</v>
      </c>
      <c r="AA23" s="348"/>
      <c r="AB23" s="349"/>
      <c r="AC23" s="64"/>
      <c r="AD23" s="62"/>
    </row>
    <row r="24" spans="1:30" ht="30" customHeight="1" x14ac:dyDescent="0.15">
      <c r="A24" s="57"/>
      <c r="B24" s="57"/>
      <c r="C24" s="57"/>
      <c r="D24" s="57"/>
      <c r="E24" s="57"/>
      <c r="F24" s="61"/>
      <c r="G24" s="343"/>
      <c r="H24" s="67"/>
      <c r="I24" s="352" t="s">
        <v>194</v>
      </c>
      <c r="J24" s="353"/>
      <c r="K24" s="64"/>
      <c r="M24" s="343"/>
      <c r="N24" s="67"/>
      <c r="O24" s="352" t="s">
        <v>194</v>
      </c>
      <c r="P24" s="353"/>
      <c r="Q24" s="64"/>
      <c r="S24" s="343"/>
      <c r="T24" s="67"/>
      <c r="U24" s="352" t="s">
        <v>194</v>
      </c>
      <c r="V24" s="353"/>
      <c r="W24" s="64"/>
      <c r="Y24" s="343"/>
      <c r="Z24" s="67"/>
      <c r="AA24" s="352" t="s">
        <v>194</v>
      </c>
      <c r="AB24" s="353"/>
      <c r="AC24" s="64"/>
      <c r="AD24" s="62"/>
    </row>
    <row r="25" spans="1:30" ht="30" customHeight="1" thickBot="1" x14ac:dyDescent="0.2">
      <c r="A25" s="57"/>
      <c r="B25" s="57"/>
      <c r="C25" s="57"/>
      <c r="D25" s="57"/>
      <c r="E25" s="57"/>
      <c r="F25" s="61"/>
      <c r="G25" s="108" t="s">
        <v>134</v>
      </c>
      <c r="H25" s="109"/>
      <c r="I25" s="344" t="s">
        <v>147</v>
      </c>
      <c r="J25" s="345"/>
      <c r="K25" s="346"/>
      <c r="L25" s="61"/>
      <c r="M25" s="344" t="s">
        <v>134</v>
      </c>
      <c r="N25" s="346"/>
      <c r="O25" s="344" t="s">
        <v>147</v>
      </c>
      <c r="P25" s="345"/>
      <c r="Q25" s="346"/>
      <c r="R25" s="61"/>
      <c r="S25" s="344" t="s">
        <v>134</v>
      </c>
      <c r="T25" s="346"/>
      <c r="U25" s="344" t="s">
        <v>147</v>
      </c>
      <c r="V25" s="345"/>
      <c r="W25" s="346"/>
      <c r="X25" s="61"/>
      <c r="Y25" s="344" t="s">
        <v>134</v>
      </c>
      <c r="Z25" s="346"/>
      <c r="AA25" s="344" t="s">
        <v>147</v>
      </c>
      <c r="AB25" s="345"/>
      <c r="AC25" s="346"/>
      <c r="AD25" s="62"/>
    </row>
    <row r="26" spans="1:30" ht="30" customHeight="1" thickTop="1" x14ac:dyDescent="0.15">
      <c r="A26" s="57"/>
      <c r="B26" s="361" t="s">
        <v>416</v>
      </c>
      <c r="C26" s="362"/>
      <c r="D26" s="362"/>
      <c r="E26" s="363"/>
      <c r="F26" s="61"/>
      <c r="G26" s="354" t="s">
        <v>168</v>
      </c>
      <c r="H26" s="355"/>
      <c r="I26" s="355"/>
      <c r="J26" s="356"/>
      <c r="K26" s="356"/>
      <c r="L26" s="61"/>
      <c r="M26" s="354" t="s">
        <v>168</v>
      </c>
      <c r="N26" s="355"/>
      <c r="O26" s="355"/>
      <c r="P26" s="356"/>
      <c r="Q26" s="356"/>
      <c r="R26" s="61"/>
      <c r="S26" s="354" t="s">
        <v>168</v>
      </c>
      <c r="T26" s="355"/>
      <c r="U26" s="355"/>
      <c r="V26" s="356"/>
      <c r="W26" s="356"/>
      <c r="X26" s="61"/>
      <c r="Y26" s="354" t="s">
        <v>168</v>
      </c>
      <c r="Z26" s="355"/>
      <c r="AA26" s="355"/>
      <c r="AB26" s="356"/>
      <c r="AC26" s="356"/>
      <c r="AD26" s="62"/>
    </row>
    <row r="27" spans="1:30" ht="30" customHeight="1" x14ac:dyDescent="0.15">
      <c r="B27" s="364"/>
      <c r="C27" s="365"/>
      <c r="D27" s="365"/>
      <c r="E27" s="366"/>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row>
    <row r="28" spans="1:30" ht="30" customHeight="1" x14ac:dyDescent="0.15">
      <c r="B28" s="364"/>
      <c r="C28" s="365"/>
      <c r="D28" s="365"/>
      <c r="E28" s="366"/>
      <c r="F28" s="61"/>
      <c r="G28" s="341" t="s">
        <v>137</v>
      </c>
      <c r="H28" s="344" t="s">
        <v>138</v>
      </c>
      <c r="I28" s="345"/>
      <c r="J28" s="346"/>
      <c r="K28" s="64"/>
      <c r="L28" s="61"/>
      <c r="M28" s="341" t="s">
        <v>137</v>
      </c>
      <c r="N28" s="344" t="s">
        <v>138</v>
      </c>
      <c r="O28" s="345"/>
      <c r="P28" s="346"/>
      <c r="Q28" s="64"/>
      <c r="R28" s="61"/>
      <c r="S28" s="341" t="s">
        <v>137</v>
      </c>
      <c r="T28" s="344" t="s">
        <v>138</v>
      </c>
      <c r="U28" s="345"/>
      <c r="V28" s="346"/>
      <c r="W28" s="64"/>
      <c r="X28" s="61"/>
      <c r="Y28" s="341" t="s">
        <v>137</v>
      </c>
      <c r="Z28" s="344" t="s">
        <v>138</v>
      </c>
      <c r="AA28" s="345"/>
      <c r="AB28" s="346"/>
      <c r="AC28" s="64"/>
      <c r="AD28" s="62"/>
    </row>
    <row r="29" spans="1:30" ht="30" customHeight="1" x14ac:dyDescent="0.15">
      <c r="B29" s="364"/>
      <c r="C29" s="365"/>
      <c r="D29" s="365"/>
      <c r="E29" s="366"/>
      <c r="F29" s="61"/>
      <c r="G29" s="342"/>
      <c r="H29" s="344" t="s">
        <v>139</v>
      </c>
      <c r="I29" s="345"/>
      <c r="J29" s="346"/>
      <c r="K29" s="64"/>
      <c r="L29" s="61"/>
      <c r="M29" s="342"/>
      <c r="N29" s="344" t="s">
        <v>139</v>
      </c>
      <c r="O29" s="345"/>
      <c r="P29" s="346"/>
      <c r="Q29" s="64"/>
      <c r="R29" s="61"/>
      <c r="S29" s="342"/>
      <c r="T29" s="344" t="s">
        <v>139</v>
      </c>
      <c r="U29" s="345"/>
      <c r="V29" s="346"/>
      <c r="W29" s="64"/>
      <c r="X29" s="61"/>
      <c r="Y29" s="342"/>
      <c r="Z29" s="344" t="s">
        <v>139</v>
      </c>
      <c r="AA29" s="345"/>
      <c r="AB29" s="346"/>
      <c r="AC29" s="64"/>
      <c r="AD29" s="62"/>
    </row>
    <row r="30" spans="1:30" ht="30" customHeight="1" x14ac:dyDescent="0.15">
      <c r="B30" s="364"/>
      <c r="C30" s="365"/>
      <c r="D30" s="365"/>
      <c r="E30" s="366"/>
      <c r="F30" s="61"/>
      <c r="G30" s="342"/>
      <c r="H30" s="344" t="s">
        <v>141</v>
      </c>
      <c r="I30" s="345"/>
      <c r="J30" s="346"/>
      <c r="K30" s="64"/>
      <c r="L30" s="61"/>
      <c r="M30" s="342"/>
      <c r="N30" s="344" t="s">
        <v>141</v>
      </c>
      <c r="O30" s="345"/>
      <c r="P30" s="346"/>
      <c r="Q30" s="64"/>
      <c r="R30" s="61"/>
      <c r="S30" s="342"/>
      <c r="T30" s="344" t="s">
        <v>141</v>
      </c>
      <c r="U30" s="345"/>
      <c r="V30" s="346"/>
      <c r="W30" s="64"/>
      <c r="X30" s="61"/>
      <c r="Y30" s="342"/>
      <c r="Z30" s="344" t="s">
        <v>141</v>
      </c>
      <c r="AA30" s="345"/>
      <c r="AB30" s="346"/>
      <c r="AC30" s="64"/>
      <c r="AD30" s="62"/>
    </row>
    <row r="31" spans="1:30" ht="30" customHeight="1" x14ac:dyDescent="0.15">
      <c r="B31" s="364"/>
      <c r="C31" s="365"/>
      <c r="D31" s="365"/>
      <c r="E31" s="366"/>
      <c r="F31" s="61"/>
      <c r="G31" s="342"/>
      <c r="H31" s="344" t="s">
        <v>143</v>
      </c>
      <c r="I31" s="345"/>
      <c r="J31" s="346"/>
      <c r="K31" s="64"/>
      <c r="L31" s="61"/>
      <c r="M31" s="342"/>
      <c r="N31" s="344" t="s">
        <v>143</v>
      </c>
      <c r="O31" s="345"/>
      <c r="P31" s="346"/>
      <c r="Q31" s="64"/>
      <c r="R31" s="61"/>
      <c r="S31" s="342"/>
      <c r="T31" s="344" t="s">
        <v>143</v>
      </c>
      <c r="U31" s="345"/>
      <c r="V31" s="346"/>
      <c r="W31" s="64"/>
      <c r="X31" s="61"/>
      <c r="Y31" s="342"/>
      <c r="Z31" s="344" t="s">
        <v>143</v>
      </c>
      <c r="AA31" s="345"/>
      <c r="AB31" s="346"/>
      <c r="AC31" s="64"/>
      <c r="AD31" s="62"/>
    </row>
    <row r="32" spans="1:30" ht="30" customHeight="1" x14ac:dyDescent="0.15">
      <c r="B32" s="364"/>
      <c r="C32" s="365"/>
      <c r="D32" s="365"/>
      <c r="E32" s="366"/>
      <c r="F32" s="61"/>
      <c r="G32" s="342"/>
      <c r="H32" s="347" t="s">
        <v>145</v>
      </c>
      <c r="I32" s="348"/>
      <c r="J32" s="349"/>
      <c r="K32" s="64"/>
      <c r="L32" s="61"/>
      <c r="M32" s="342"/>
      <c r="N32" s="347" t="s">
        <v>145</v>
      </c>
      <c r="O32" s="348"/>
      <c r="P32" s="349"/>
      <c r="Q32" s="64"/>
      <c r="R32" s="61"/>
      <c r="S32" s="342"/>
      <c r="T32" s="347" t="s">
        <v>145</v>
      </c>
      <c r="U32" s="348"/>
      <c r="V32" s="349"/>
      <c r="W32" s="64"/>
      <c r="X32" s="61"/>
      <c r="Y32" s="342"/>
      <c r="Z32" s="347" t="s">
        <v>145</v>
      </c>
      <c r="AA32" s="348"/>
      <c r="AB32" s="349"/>
      <c r="AC32" s="64"/>
      <c r="AD32" s="62"/>
    </row>
    <row r="33" spans="2:30" ht="30" customHeight="1" x14ac:dyDescent="0.15">
      <c r="B33" s="364"/>
      <c r="C33" s="365"/>
      <c r="D33" s="365"/>
      <c r="E33" s="366"/>
      <c r="F33" s="61"/>
      <c r="G33" s="343"/>
      <c r="H33" s="67"/>
      <c r="I33" s="352" t="s">
        <v>193</v>
      </c>
      <c r="J33" s="353"/>
      <c r="K33" s="64"/>
      <c r="M33" s="343"/>
      <c r="N33" s="67"/>
      <c r="O33" s="352" t="s">
        <v>193</v>
      </c>
      <c r="P33" s="353"/>
      <c r="Q33" s="64"/>
      <c r="S33" s="343"/>
      <c r="T33" s="67"/>
      <c r="U33" s="352" t="s">
        <v>193</v>
      </c>
      <c r="V33" s="353"/>
      <c r="W33" s="64"/>
      <c r="Y33" s="343"/>
      <c r="Z33" s="67"/>
      <c r="AA33" s="352" t="s">
        <v>193</v>
      </c>
      <c r="AB33" s="353"/>
      <c r="AC33" s="64"/>
      <c r="AD33" s="62"/>
    </row>
    <row r="34" spans="2:30" ht="30" customHeight="1" thickBot="1" x14ac:dyDescent="0.2">
      <c r="B34" s="367"/>
      <c r="C34" s="368"/>
      <c r="D34" s="368"/>
      <c r="E34" s="369"/>
      <c r="F34" s="61"/>
      <c r="G34" s="108" t="s">
        <v>134</v>
      </c>
      <c r="H34" s="109"/>
      <c r="I34" s="344" t="s">
        <v>147</v>
      </c>
      <c r="J34" s="345"/>
      <c r="K34" s="346"/>
      <c r="L34" s="61"/>
      <c r="M34" s="344" t="s">
        <v>134</v>
      </c>
      <c r="N34" s="346"/>
      <c r="O34" s="344" t="s">
        <v>147</v>
      </c>
      <c r="P34" s="345"/>
      <c r="Q34" s="346"/>
      <c r="R34" s="61"/>
      <c r="S34" s="344" t="s">
        <v>134</v>
      </c>
      <c r="T34" s="346"/>
      <c r="U34" s="344" t="s">
        <v>147</v>
      </c>
      <c r="V34" s="345"/>
      <c r="W34" s="346"/>
      <c r="X34" s="61"/>
      <c r="Y34" s="344" t="s">
        <v>134</v>
      </c>
      <c r="Z34" s="346"/>
      <c r="AA34" s="344" t="s">
        <v>147</v>
      </c>
      <c r="AB34" s="345"/>
      <c r="AC34" s="346"/>
      <c r="AD34" s="62"/>
    </row>
    <row r="35" spans="2:30" ht="30" customHeight="1" thickTop="1" x14ac:dyDescent="0.15">
      <c r="B35" s="85"/>
      <c r="C35" s="85"/>
      <c r="D35" s="85"/>
      <c r="E35" s="85"/>
      <c r="F35" s="61"/>
      <c r="G35" s="354" t="s">
        <v>168</v>
      </c>
      <c r="H35" s="355"/>
      <c r="I35" s="355"/>
      <c r="J35" s="356"/>
      <c r="K35" s="356"/>
      <c r="L35" s="61"/>
      <c r="M35" s="354" t="s">
        <v>168</v>
      </c>
      <c r="N35" s="355"/>
      <c r="O35" s="355"/>
      <c r="P35" s="356"/>
      <c r="Q35" s="356"/>
      <c r="R35" s="61"/>
      <c r="S35" s="354" t="s">
        <v>168</v>
      </c>
      <c r="T35" s="355"/>
      <c r="U35" s="355"/>
      <c r="V35" s="356"/>
      <c r="W35" s="356"/>
      <c r="X35" s="61"/>
      <c r="Y35" s="354" t="s">
        <v>168</v>
      </c>
      <c r="Z35" s="355"/>
      <c r="AA35" s="355"/>
      <c r="AB35" s="356"/>
      <c r="AC35" s="356"/>
      <c r="AD35" s="62"/>
    </row>
    <row r="36" spans="2:30" ht="30" customHeight="1" x14ac:dyDescent="0.15">
      <c r="B36" s="85"/>
      <c r="C36" s="85"/>
      <c r="D36" s="85"/>
      <c r="E36" s="85"/>
      <c r="F36" s="61"/>
      <c r="G36" s="61"/>
      <c r="H36" s="61"/>
      <c r="I36" s="61"/>
      <c r="J36" s="61"/>
      <c r="K36" s="61"/>
      <c r="L36" s="61"/>
      <c r="M36" s="61"/>
      <c r="N36" s="61"/>
      <c r="O36" s="61"/>
      <c r="P36" s="61"/>
      <c r="Q36" s="61"/>
      <c r="R36" s="61"/>
      <c r="S36" s="61"/>
      <c r="T36" s="61"/>
      <c r="U36" s="61"/>
      <c r="V36" s="61"/>
      <c r="W36" s="61"/>
      <c r="X36" s="61"/>
      <c r="Y36" s="61"/>
      <c r="Z36" s="61"/>
      <c r="AA36" s="61"/>
      <c r="AB36" s="61"/>
      <c r="AC36" s="61"/>
      <c r="AD36" s="62"/>
    </row>
    <row r="37" spans="2:30" ht="30" customHeight="1" x14ac:dyDescent="0.15">
      <c r="F37" s="79"/>
      <c r="G37" s="80"/>
      <c r="H37" s="81"/>
      <c r="I37" s="81"/>
      <c r="J37" s="81"/>
      <c r="K37" s="79"/>
      <c r="L37" s="79"/>
      <c r="M37" s="80"/>
      <c r="N37" s="81"/>
      <c r="O37" s="81"/>
      <c r="P37" s="81"/>
      <c r="Q37" s="79"/>
      <c r="R37" s="79"/>
      <c r="S37" s="80"/>
      <c r="T37" s="81"/>
      <c r="U37" s="81"/>
      <c r="V37" s="81"/>
      <c r="W37" s="79"/>
      <c r="X37" s="79"/>
      <c r="Y37" s="80"/>
      <c r="Z37" s="81"/>
      <c r="AA37" s="81"/>
      <c r="AB37" s="81"/>
      <c r="AC37" s="79"/>
      <c r="AD37" s="62"/>
    </row>
    <row r="38" spans="2:30" ht="30" customHeight="1" x14ac:dyDescent="0.15">
      <c r="F38" s="79"/>
      <c r="G38" s="80"/>
      <c r="H38" s="81"/>
      <c r="I38" s="81"/>
      <c r="J38" s="81"/>
      <c r="K38" s="79"/>
      <c r="L38" s="79"/>
      <c r="M38" s="80"/>
      <c r="N38" s="81"/>
      <c r="O38" s="81"/>
      <c r="P38" s="81"/>
      <c r="Q38" s="79"/>
      <c r="R38" s="79"/>
      <c r="S38" s="80"/>
      <c r="T38" s="81"/>
      <c r="U38" s="81"/>
      <c r="V38" s="81"/>
      <c r="W38" s="79"/>
      <c r="X38" s="79"/>
      <c r="Y38" s="80"/>
      <c r="Z38" s="81"/>
      <c r="AA38" s="81"/>
      <c r="AB38" s="81"/>
      <c r="AC38" s="79"/>
      <c r="AD38" s="62"/>
    </row>
    <row r="39" spans="2:30" ht="30" customHeight="1" x14ac:dyDescent="0.15">
      <c r="F39" s="79"/>
      <c r="G39" s="80"/>
      <c r="H39" s="81"/>
      <c r="I39" s="81"/>
      <c r="J39" s="81"/>
      <c r="K39" s="79"/>
      <c r="L39" s="79"/>
      <c r="M39" s="80"/>
      <c r="N39" s="81"/>
      <c r="O39" s="81"/>
      <c r="P39" s="81"/>
      <c r="Q39" s="79"/>
      <c r="R39" s="79"/>
      <c r="S39" s="80"/>
      <c r="T39" s="81"/>
      <c r="U39" s="81"/>
      <c r="V39" s="81"/>
      <c r="W39" s="79"/>
      <c r="X39" s="79"/>
      <c r="Y39" s="80"/>
      <c r="Z39" s="81"/>
      <c r="AA39" s="81"/>
      <c r="AB39" s="81"/>
      <c r="AC39" s="79"/>
      <c r="AD39" s="62"/>
    </row>
    <row r="40" spans="2:30" ht="30" customHeight="1" x14ac:dyDescent="0.15">
      <c r="F40" s="82"/>
      <c r="G40" s="80"/>
      <c r="H40" s="81"/>
      <c r="I40" s="81"/>
      <c r="J40" s="81"/>
      <c r="K40" s="79"/>
      <c r="L40" s="79"/>
      <c r="M40" s="80"/>
      <c r="N40" s="81"/>
      <c r="O40" s="81"/>
      <c r="P40" s="81"/>
      <c r="Q40" s="79"/>
      <c r="R40" s="79"/>
      <c r="S40" s="80"/>
      <c r="T40" s="81"/>
      <c r="U40" s="81"/>
      <c r="V40" s="81"/>
      <c r="W40" s="79"/>
      <c r="X40" s="79"/>
      <c r="Y40" s="80"/>
      <c r="Z40" s="81"/>
      <c r="AA40" s="81"/>
      <c r="AB40" s="81"/>
      <c r="AC40" s="79"/>
      <c r="AD40" s="62"/>
    </row>
    <row r="41" spans="2:30" ht="30" customHeight="1" x14ac:dyDescent="0.15">
      <c r="F41" s="82"/>
      <c r="G41" s="80"/>
      <c r="H41" s="81"/>
      <c r="I41" s="81"/>
      <c r="J41" s="81"/>
      <c r="K41" s="79"/>
      <c r="L41" s="79"/>
      <c r="M41" s="80"/>
      <c r="N41" s="81"/>
      <c r="O41" s="81"/>
      <c r="P41" s="81"/>
      <c r="Q41" s="79"/>
      <c r="R41" s="79"/>
      <c r="S41" s="80"/>
      <c r="T41" s="81"/>
      <c r="U41" s="81"/>
      <c r="V41" s="81"/>
      <c r="W41" s="79"/>
      <c r="X41" s="79"/>
      <c r="Y41" s="80"/>
      <c r="Z41" s="81"/>
      <c r="AA41" s="81"/>
      <c r="AB41" s="81"/>
      <c r="AC41" s="79"/>
      <c r="AD41" s="62"/>
    </row>
    <row r="42" spans="2:30" ht="32.25" customHeight="1" x14ac:dyDescent="0.15">
      <c r="F42" s="82"/>
      <c r="G42" s="80"/>
      <c r="H42" s="74"/>
      <c r="I42" s="83"/>
      <c r="J42" s="83"/>
      <c r="K42" s="79"/>
      <c r="L42" s="84"/>
      <c r="M42" s="80"/>
      <c r="N42" s="74"/>
      <c r="O42" s="83"/>
      <c r="P42" s="83"/>
      <c r="Q42" s="79"/>
      <c r="R42" s="84"/>
      <c r="S42" s="80"/>
      <c r="T42" s="74"/>
      <c r="U42" s="83"/>
      <c r="V42" s="83"/>
      <c r="W42" s="79"/>
      <c r="X42" s="84"/>
      <c r="Y42" s="80"/>
      <c r="Z42" s="74"/>
      <c r="AA42" s="83"/>
      <c r="AB42" s="83"/>
      <c r="AC42" s="79"/>
      <c r="AD42" s="62"/>
    </row>
    <row r="43" spans="2:30" ht="20.25" customHeight="1" x14ac:dyDescent="0.15">
      <c r="F43" s="82"/>
      <c r="G43" s="77"/>
      <c r="H43" s="77"/>
      <c r="I43" s="81"/>
      <c r="J43" s="81"/>
      <c r="K43" s="81"/>
      <c r="L43" s="79"/>
      <c r="M43" s="81"/>
      <c r="N43" s="81"/>
      <c r="O43" s="81"/>
      <c r="P43" s="81"/>
      <c r="Q43" s="81"/>
      <c r="R43" s="79"/>
      <c r="S43" s="81"/>
      <c r="T43" s="81"/>
      <c r="U43" s="81"/>
      <c r="V43" s="81"/>
      <c r="W43" s="81"/>
      <c r="X43" s="79"/>
      <c r="Y43" s="81"/>
      <c r="Z43" s="81"/>
      <c r="AA43" s="81"/>
      <c r="AB43" s="81"/>
      <c r="AC43" s="81"/>
      <c r="AD43" s="62"/>
    </row>
    <row r="44" spans="2:30" ht="12" x14ac:dyDescent="0.15">
      <c r="F44" s="62"/>
      <c r="G44" s="61"/>
      <c r="H44" s="61"/>
      <c r="I44" s="61"/>
      <c r="J44" s="61"/>
      <c r="K44" s="61"/>
      <c r="L44" s="61"/>
      <c r="M44" s="61"/>
      <c r="N44" s="61"/>
      <c r="O44" s="61"/>
      <c r="P44" s="61"/>
      <c r="Q44" s="61"/>
      <c r="R44" s="61"/>
      <c r="S44" s="61"/>
      <c r="T44" s="61"/>
      <c r="U44" s="61"/>
      <c r="V44" s="61"/>
      <c r="W44" s="61"/>
      <c r="X44" s="61"/>
      <c r="Y44" s="61"/>
      <c r="Z44" s="61"/>
      <c r="AA44" s="61"/>
      <c r="AB44" s="61"/>
      <c r="AC44" s="61"/>
      <c r="AD44" s="62"/>
    </row>
    <row r="45" spans="2:30" ht="12" x14ac:dyDescent="0.15">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row>
    <row r="46" spans="2:30" ht="12" x14ac:dyDescent="0.15">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row>
    <row r="47" spans="2:30" ht="12" x14ac:dyDescent="0.15">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row>
    <row r="48" spans="2:30" ht="12" x14ac:dyDescent="0.15">
      <c r="G48" s="62"/>
      <c r="H48" s="62"/>
      <c r="I48" s="62"/>
      <c r="J48" s="62"/>
      <c r="K48" s="62"/>
      <c r="L48" s="62"/>
      <c r="M48" s="62"/>
      <c r="N48" s="62"/>
      <c r="O48" s="62"/>
      <c r="P48" s="62"/>
      <c r="Q48" s="62"/>
      <c r="R48" s="62"/>
      <c r="S48" s="62"/>
      <c r="T48" s="62"/>
      <c r="U48" s="62"/>
      <c r="V48" s="62"/>
      <c r="W48" s="62"/>
      <c r="X48" s="62"/>
      <c r="Y48" s="62"/>
      <c r="Z48" s="62"/>
      <c r="AA48" s="62"/>
      <c r="AB48" s="62"/>
      <c r="AC48" s="62"/>
    </row>
    <row r="49" spans="7:29" ht="12" x14ac:dyDescent="0.15">
      <c r="G49" s="62"/>
      <c r="H49" s="62"/>
      <c r="I49" s="62"/>
      <c r="J49" s="62"/>
      <c r="K49" s="62"/>
      <c r="L49" s="62"/>
      <c r="M49" s="62"/>
      <c r="N49" s="62"/>
      <c r="O49" s="62"/>
      <c r="P49" s="62"/>
      <c r="Q49" s="62"/>
      <c r="R49" s="62"/>
      <c r="S49" s="62"/>
      <c r="T49" s="62"/>
      <c r="U49" s="62"/>
      <c r="V49" s="62"/>
      <c r="W49" s="62"/>
      <c r="X49" s="62"/>
      <c r="Y49" s="62"/>
      <c r="Z49" s="62"/>
      <c r="AA49" s="62"/>
      <c r="AB49" s="62"/>
      <c r="AC49" s="62"/>
    </row>
  </sheetData>
  <mergeCells count="148">
    <mergeCell ref="Y35:AA35"/>
    <mergeCell ref="AB35:AC35"/>
    <mergeCell ref="G35:I35"/>
    <mergeCell ref="J35:K35"/>
    <mergeCell ref="M35:O35"/>
    <mergeCell ref="P35:Q35"/>
    <mergeCell ref="S35:U35"/>
    <mergeCell ref="V35:W35"/>
    <mergeCell ref="M34:N34"/>
    <mergeCell ref="O34:Q34"/>
    <mergeCell ref="S34:T34"/>
    <mergeCell ref="U34:W34"/>
    <mergeCell ref="Y34:Z34"/>
    <mergeCell ref="AA34:AC34"/>
    <mergeCell ref="S28:S33"/>
    <mergeCell ref="T28:V28"/>
    <mergeCell ref="Y28:Y33"/>
    <mergeCell ref="Z28:AB28"/>
    <mergeCell ref="H29:J29"/>
    <mergeCell ref="N29:P29"/>
    <mergeCell ref="T29:V29"/>
    <mergeCell ref="Z29:AB29"/>
    <mergeCell ref="H30:J30"/>
    <mergeCell ref="N30:P30"/>
    <mergeCell ref="T30:V30"/>
    <mergeCell ref="Z30:AB30"/>
    <mergeCell ref="Z31:AB31"/>
    <mergeCell ref="H32:J32"/>
    <mergeCell ref="N32:P32"/>
    <mergeCell ref="T32:V32"/>
    <mergeCell ref="Z32:AB32"/>
    <mergeCell ref="I33:J33"/>
    <mergeCell ref="O33:P33"/>
    <mergeCell ref="U33:V33"/>
    <mergeCell ref="AA33:AB33"/>
    <mergeCell ref="I25:K25"/>
    <mergeCell ref="M25:N25"/>
    <mergeCell ref="O25:Q25"/>
    <mergeCell ref="S25:T25"/>
    <mergeCell ref="U25:W25"/>
    <mergeCell ref="Y25:Z25"/>
    <mergeCell ref="AA25:AC25"/>
    <mergeCell ref="B26:E34"/>
    <mergeCell ref="G26:I26"/>
    <mergeCell ref="J26:K26"/>
    <mergeCell ref="M26:O26"/>
    <mergeCell ref="P26:Q26"/>
    <mergeCell ref="S26:U26"/>
    <mergeCell ref="H31:J31"/>
    <mergeCell ref="N31:P31"/>
    <mergeCell ref="T31:V31"/>
    <mergeCell ref="I34:K34"/>
    <mergeCell ref="V26:W26"/>
    <mergeCell ref="Y26:AA26"/>
    <mergeCell ref="AB26:AC26"/>
    <mergeCell ref="G28:G33"/>
    <mergeCell ref="H28:J28"/>
    <mergeCell ref="M28:M33"/>
    <mergeCell ref="N28:P28"/>
    <mergeCell ref="A22:B23"/>
    <mergeCell ref="H22:J22"/>
    <mergeCell ref="N22:P22"/>
    <mergeCell ref="T22:V22"/>
    <mergeCell ref="Z22:AB22"/>
    <mergeCell ref="H23:J23"/>
    <mergeCell ref="N23:P23"/>
    <mergeCell ref="T23:V23"/>
    <mergeCell ref="Z23:AB23"/>
    <mergeCell ref="Y19:Y24"/>
    <mergeCell ref="Z19:AB19"/>
    <mergeCell ref="H20:J20"/>
    <mergeCell ref="N20:P20"/>
    <mergeCell ref="T20:V20"/>
    <mergeCell ref="Z20:AB20"/>
    <mergeCell ref="H21:J21"/>
    <mergeCell ref="N21:P21"/>
    <mergeCell ref="T21:V21"/>
    <mergeCell ref="Z21:AB21"/>
    <mergeCell ref="U24:V24"/>
    <mergeCell ref="AA24:AB24"/>
    <mergeCell ref="A19:B20"/>
    <mergeCell ref="G19:G24"/>
    <mergeCell ref="H19:J19"/>
    <mergeCell ref="M19:M24"/>
    <mergeCell ref="N19:P19"/>
    <mergeCell ref="S19:S24"/>
    <mergeCell ref="I24:J24"/>
    <mergeCell ref="O24:P24"/>
    <mergeCell ref="AA16:AC16"/>
    <mergeCell ref="G17:I17"/>
    <mergeCell ref="J17:K17"/>
    <mergeCell ref="M17:O17"/>
    <mergeCell ref="P17:Q17"/>
    <mergeCell ref="S17:U17"/>
    <mergeCell ref="V17:W17"/>
    <mergeCell ref="Y17:AA17"/>
    <mergeCell ref="AB17:AC17"/>
    <mergeCell ref="I16:K16"/>
    <mergeCell ref="M16:N16"/>
    <mergeCell ref="O16:Q16"/>
    <mergeCell ref="S16:T16"/>
    <mergeCell ref="U16:W16"/>
    <mergeCell ref="Y16:Z16"/>
    <mergeCell ref="T19:V19"/>
    <mergeCell ref="T14:V14"/>
    <mergeCell ref="Z14:AB14"/>
    <mergeCell ref="A15:B15"/>
    <mergeCell ref="I15:J15"/>
    <mergeCell ref="O15:P15"/>
    <mergeCell ref="U15:V15"/>
    <mergeCell ref="AA15:AB15"/>
    <mergeCell ref="T12:V12"/>
    <mergeCell ref="Z12:AB12"/>
    <mergeCell ref="A13:B13"/>
    <mergeCell ref="H13:J13"/>
    <mergeCell ref="N13:P13"/>
    <mergeCell ref="T13:V13"/>
    <mergeCell ref="Z13:AB13"/>
    <mergeCell ref="S10:S15"/>
    <mergeCell ref="T10:V10"/>
    <mergeCell ref="Y10:Y15"/>
    <mergeCell ref="Z10:AB10"/>
    <mergeCell ref="A11:B11"/>
    <mergeCell ref="H11:J11"/>
    <mergeCell ref="N11:P11"/>
    <mergeCell ref="T11:V11"/>
    <mergeCell ref="Z11:AB11"/>
    <mergeCell ref="A12:B12"/>
    <mergeCell ref="A9:B9"/>
    <mergeCell ref="A10:B10"/>
    <mergeCell ref="G10:G15"/>
    <mergeCell ref="H10:J10"/>
    <mergeCell ref="M10:M15"/>
    <mergeCell ref="N10:P10"/>
    <mergeCell ref="H12:J12"/>
    <mergeCell ref="N12:P12"/>
    <mergeCell ref="H14:J14"/>
    <mergeCell ref="N14:P14"/>
    <mergeCell ref="A1:B1"/>
    <mergeCell ref="W1:AC2"/>
    <mergeCell ref="B2:C2"/>
    <mergeCell ref="F4:R4"/>
    <mergeCell ref="A6:B6"/>
    <mergeCell ref="C6:E6"/>
    <mergeCell ref="G6:H7"/>
    <mergeCell ref="I6:M7"/>
    <mergeCell ref="A7:B7"/>
    <mergeCell ref="C7:E7"/>
  </mergeCells>
  <phoneticPr fontId="2"/>
  <pageMargins left="0.89" right="0.53" top="0.73" bottom="0.23" header="0.63" footer="0.27"/>
  <pageSetup paperSize="9" scale="4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workbookViewId="0">
      <selection activeCell="AC37" sqref="AC37"/>
    </sheetView>
  </sheetViews>
  <sheetFormatPr defaultColWidth="9" defaultRowHeight="10.5" x14ac:dyDescent="0.15"/>
  <cols>
    <col min="1" max="2" width="11.625" style="137" customWidth="1"/>
    <col min="3" max="3" width="11.625" style="138" customWidth="1"/>
    <col min="4" max="4" width="11.625" style="137" customWidth="1"/>
    <col min="5" max="5" width="11.625" style="138" customWidth="1"/>
    <col min="6" max="11" width="11.625" style="137" customWidth="1"/>
    <col min="12" max="16384" width="9" style="137"/>
  </cols>
  <sheetData>
    <row r="1" spans="1:11" x14ac:dyDescent="0.15">
      <c r="A1" s="137" t="s">
        <v>195</v>
      </c>
    </row>
    <row r="2" spans="1:11" ht="11.25" thickBot="1" x14ac:dyDescent="0.2"/>
    <row r="3" spans="1:11" ht="13.5" customHeight="1" x14ac:dyDescent="0.15">
      <c r="A3" s="387" t="s">
        <v>196</v>
      </c>
      <c r="B3" s="390" t="s">
        <v>197</v>
      </c>
      <c r="C3" s="392" t="s">
        <v>198</v>
      </c>
      <c r="D3" s="393"/>
      <c r="E3" s="370" t="s">
        <v>199</v>
      </c>
      <c r="F3" s="371"/>
      <c r="G3" s="371"/>
      <c r="H3" s="371"/>
      <c r="I3" s="371"/>
      <c r="J3" s="371"/>
      <c r="K3" s="372"/>
    </row>
    <row r="4" spans="1:11" ht="13.5" customHeight="1" x14ac:dyDescent="0.15">
      <c r="A4" s="388"/>
      <c r="B4" s="391"/>
      <c r="C4" s="373" t="s">
        <v>200</v>
      </c>
      <c r="D4" s="375" t="s">
        <v>201</v>
      </c>
      <c r="E4" s="377" t="s">
        <v>202</v>
      </c>
      <c r="F4" s="139" t="s">
        <v>203</v>
      </c>
      <c r="G4" s="379" t="s">
        <v>204</v>
      </c>
      <c r="H4" s="139" t="s">
        <v>205</v>
      </c>
      <c r="I4" s="379" t="s">
        <v>204</v>
      </c>
      <c r="J4" s="140" t="s">
        <v>206</v>
      </c>
      <c r="K4" s="141" t="s">
        <v>207</v>
      </c>
    </row>
    <row r="5" spans="1:11" ht="14.25" customHeight="1" thickBot="1" x14ac:dyDescent="0.2">
      <c r="A5" s="389"/>
      <c r="B5" s="374"/>
      <c r="C5" s="374"/>
      <c r="D5" s="376"/>
      <c r="E5" s="378"/>
      <c r="F5" s="142" t="s">
        <v>208</v>
      </c>
      <c r="G5" s="380"/>
      <c r="H5" s="142" t="s">
        <v>209</v>
      </c>
      <c r="I5" s="380"/>
      <c r="J5" s="143" t="s">
        <v>210</v>
      </c>
      <c r="K5" s="144" t="s">
        <v>211</v>
      </c>
    </row>
    <row r="6" spans="1:11" ht="13.5" customHeight="1" thickTop="1" x14ac:dyDescent="0.15">
      <c r="A6" s="145"/>
      <c r="B6" s="146"/>
      <c r="C6" s="147"/>
      <c r="D6" s="148"/>
      <c r="E6" s="149"/>
      <c r="F6" s="148"/>
      <c r="G6" s="150"/>
      <c r="H6" s="148"/>
      <c r="I6" s="150"/>
      <c r="J6" s="151"/>
      <c r="K6" s="152"/>
    </row>
    <row r="7" spans="1:11" ht="13.5" customHeight="1" x14ac:dyDescent="0.15">
      <c r="A7" s="381" t="s">
        <v>212</v>
      </c>
      <c r="B7" s="384">
        <v>10000000</v>
      </c>
      <c r="C7" s="153">
        <v>42522</v>
      </c>
      <c r="D7" s="154">
        <v>2000000</v>
      </c>
      <c r="E7" s="155">
        <v>42551</v>
      </c>
      <c r="F7" s="154">
        <v>0</v>
      </c>
      <c r="G7" s="156"/>
      <c r="H7" s="154">
        <v>540</v>
      </c>
      <c r="I7" s="156" t="s">
        <v>348</v>
      </c>
      <c r="J7" s="157">
        <v>1999460</v>
      </c>
      <c r="K7" s="158">
        <f>SUM(F7,H7,J7)</f>
        <v>2000000</v>
      </c>
    </row>
    <row r="8" spans="1:11" ht="13.5" customHeight="1" x14ac:dyDescent="0.15">
      <c r="A8" s="382"/>
      <c r="B8" s="385"/>
      <c r="C8" s="153">
        <v>42552</v>
      </c>
      <c r="D8" s="154">
        <v>3000000</v>
      </c>
      <c r="E8" s="155">
        <v>42215</v>
      </c>
      <c r="F8" s="154">
        <v>100000</v>
      </c>
      <c r="G8" s="156" t="s">
        <v>213</v>
      </c>
      <c r="H8" s="154">
        <v>540</v>
      </c>
      <c r="I8" s="156" t="s">
        <v>348</v>
      </c>
      <c r="J8" s="157">
        <v>2899460</v>
      </c>
      <c r="K8" s="158">
        <f>SUM(F8,H8,J8)</f>
        <v>3000000</v>
      </c>
    </row>
    <row r="9" spans="1:11" ht="13.5" customHeight="1" x14ac:dyDescent="0.15">
      <c r="A9" s="382"/>
      <c r="B9" s="386"/>
      <c r="C9" s="153">
        <v>42614</v>
      </c>
      <c r="D9" s="154">
        <v>5000000</v>
      </c>
      <c r="E9" s="155">
        <v>42643</v>
      </c>
      <c r="F9" s="154">
        <v>0</v>
      </c>
      <c r="G9" s="156"/>
      <c r="H9" s="154">
        <v>540</v>
      </c>
      <c r="I9" s="156" t="s">
        <v>348</v>
      </c>
      <c r="J9" s="157">
        <v>4999460</v>
      </c>
      <c r="K9" s="158">
        <f>SUM(F9,H9,J9)</f>
        <v>5000000</v>
      </c>
    </row>
    <row r="10" spans="1:11" ht="13.5" customHeight="1" x14ac:dyDescent="0.15">
      <c r="A10" s="383"/>
      <c r="B10" s="159" t="s">
        <v>207</v>
      </c>
      <c r="C10" s="160"/>
      <c r="D10" s="161">
        <f>SUM(D7:D9)</f>
        <v>10000000</v>
      </c>
      <c r="E10" s="162"/>
      <c r="F10" s="161">
        <f>SUM(F7:F9)</f>
        <v>100000</v>
      </c>
      <c r="G10" s="163"/>
      <c r="H10" s="161">
        <f>SUM(H7:H9)</f>
        <v>1620</v>
      </c>
      <c r="I10" s="163"/>
      <c r="J10" s="164">
        <f>SUM(J7:J9)</f>
        <v>9898380</v>
      </c>
      <c r="K10" s="165">
        <f>SUM(K7:K9)</f>
        <v>10000000</v>
      </c>
    </row>
    <row r="11" spans="1:11" ht="13.5" customHeight="1" x14ac:dyDescent="0.15">
      <c r="A11" s="166"/>
      <c r="B11" s="157"/>
      <c r="C11" s="167"/>
      <c r="D11" s="154"/>
      <c r="E11" s="168"/>
      <c r="F11" s="154"/>
      <c r="G11" s="156"/>
      <c r="H11" s="154"/>
      <c r="I11" s="156"/>
      <c r="J11" s="157"/>
      <c r="K11" s="158"/>
    </row>
    <row r="12" spans="1:11" ht="13.5" customHeight="1" x14ac:dyDescent="0.15">
      <c r="A12" s="166"/>
      <c r="B12" s="157"/>
      <c r="C12" s="167"/>
      <c r="D12" s="154"/>
      <c r="E12" s="168"/>
      <c r="F12" s="154"/>
      <c r="G12" s="156"/>
      <c r="H12" s="154"/>
      <c r="I12" s="156"/>
      <c r="J12" s="157"/>
      <c r="K12" s="158"/>
    </row>
    <row r="13" spans="1:11" ht="13.5" customHeight="1" x14ac:dyDescent="0.15">
      <c r="A13" s="166"/>
      <c r="B13" s="157"/>
      <c r="C13" s="167"/>
      <c r="D13" s="154"/>
      <c r="E13" s="168"/>
      <c r="F13" s="154"/>
      <c r="G13" s="156"/>
      <c r="H13" s="154"/>
      <c r="I13" s="156"/>
      <c r="J13" s="157"/>
      <c r="K13" s="158"/>
    </row>
    <row r="14" spans="1:11" ht="13.5" customHeight="1" x14ac:dyDescent="0.15">
      <c r="A14" s="166"/>
      <c r="B14" s="157"/>
      <c r="C14" s="167"/>
      <c r="D14" s="154"/>
      <c r="E14" s="168"/>
      <c r="F14" s="154"/>
      <c r="G14" s="156"/>
      <c r="H14" s="154"/>
      <c r="I14" s="156"/>
      <c r="J14" s="157"/>
      <c r="K14" s="158"/>
    </row>
    <row r="15" spans="1:11" ht="13.5" customHeight="1" x14ac:dyDescent="0.15">
      <c r="A15" s="166"/>
      <c r="B15" s="157"/>
      <c r="C15" s="167"/>
      <c r="D15" s="154"/>
      <c r="E15" s="168"/>
      <c r="F15" s="154"/>
      <c r="G15" s="156"/>
      <c r="H15" s="154"/>
      <c r="I15" s="156"/>
      <c r="J15" s="157"/>
      <c r="K15" s="158"/>
    </row>
    <row r="16" spans="1:11" ht="13.5" customHeight="1" x14ac:dyDescent="0.15">
      <c r="A16" s="166"/>
      <c r="B16" s="157"/>
      <c r="C16" s="167"/>
      <c r="D16" s="154"/>
      <c r="E16" s="168"/>
      <c r="F16" s="154"/>
      <c r="G16" s="156"/>
      <c r="H16" s="154"/>
      <c r="I16" s="156"/>
      <c r="J16" s="157"/>
      <c r="K16" s="158"/>
    </row>
    <row r="17" spans="1:11" ht="13.5" customHeight="1" x14ac:dyDescent="0.15">
      <c r="A17" s="166"/>
      <c r="B17" s="157"/>
      <c r="C17" s="167"/>
      <c r="D17" s="154"/>
      <c r="E17" s="168"/>
      <c r="F17" s="154"/>
      <c r="G17" s="156"/>
      <c r="H17" s="154"/>
      <c r="I17" s="156"/>
      <c r="J17" s="157"/>
      <c r="K17" s="158"/>
    </row>
    <row r="18" spans="1:11" ht="13.5" customHeight="1" x14ac:dyDescent="0.15">
      <c r="A18" s="166"/>
      <c r="B18" s="157"/>
      <c r="C18" s="167"/>
      <c r="D18" s="154"/>
      <c r="E18" s="168"/>
      <c r="F18" s="154"/>
      <c r="G18" s="156"/>
      <c r="H18" s="154"/>
      <c r="I18" s="156"/>
      <c r="J18" s="157"/>
      <c r="K18" s="158"/>
    </row>
    <row r="19" spans="1:11" ht="13.5" customHeight="1" x14ac:dyDescent="0.15">
      <c r="A19" s="166"/>
      <c r="B19" s="157"/>
      <c r="C19" s="167"/>
      <c r="D19" s="154"/>
      <c r="E19" s="168"/>
      <c r="F19" s="154"/>
      <c r="G19" s="156"/>
      <c r="H19" s="154"/>
      <c r="I19" s="156"/>
      <c r="J19" s="157"/>
      <c r="K19" s="158"/>
    </row>
    <row r="20" spans="1:11" ht="13.5" customHeight="1" x14ac:dyDescent="0.15">
      <c r="A20" s="166"/>
      <c r="B20" s="157"/>
      <c r="C20" s="167"/>
      <c r="D20" s="154"/>
      <c r="E20" s="168"/>
      <c r="F20" s="154"/>
      <c r="G20" s="156"/>
      <c r="H20" s="154"/>
      <c r="I20" s="156"/>
      <c r="J20" s="157"/>
      <c r="K20" s="158"/>
    </row>
    <row r="21" spans="1:11" ht="13.5" customHeight="1" x14ac:dyDescent="0.15">
      <c r="A21" s="166"/>
      <c r="B21" s="157"/>
      <c r="C21" s="167"/>
      <c r="D21" s="154"/>
      <c r="E21" s="168"/>
      <c r="F21" s="154"/>
      <c r="G21" s="156"/>
      <c r="H21" s="154"/>
      <c r="I21" s="156"/>
      <c r="J21" s="157"/>
      <c r="K21" s="158"/>
    </row>
    <row r="22" spans="1:11" ht="13.5" customHeight="1" x14ac:dyDescent="0.15">
      <c r="A22" s="166"/>
      <c r="B22" s="157"/>
      <c r="C22" s="167"/>
      <c r="D22" s="154"/>
      <c r="E22" s="168"/>
      <c r="F22" s="154"/>
      <c r="G22" s="156"/>
      <c r="H22" s="154"/>
      <c r="I22" s="156"/>
      <c r="J22" s="157"/>
      <c r="K22" s="158"/>
    </row>
    <row r="23" spans="1:11" ht="13.5" customHeight="1" x14ac:dyDescent="0.15">
      <c r="A23" s="166"/>
      <c r="B23" s="157"/>
      <c r="C23" s="167"/>
      <c r="D23" s="154"/>
      <c r="E23" s="168"/>
      <c r="F23" s="154"/>
      <c r="G23" s="156"/>
      <c r="H23" s="154"/>
      <c r="I23" s="156"/>
      <c r="J23" s="157"/>
      <c r="K23" s="158"/>
    </row>
    <row r="24" spans="1:11" ht="13.5" customHeight="1" x14ac:dyDescent="0.15">
      <c r="A24" s="166"/>
      <c r="B24" s="157"/>
      <c r="C24" s="167"/>
      <c r="D24" s="154"/>
      <c r="E24" s="168"/>
      <c r="F24" s="154"/>
      <c r="G24" s="156"/>
      <c r="H24" s="154"/>
      <c r="I24" s="156"/>
      <c r="J24" s="157"/>
      <c r="K24" s="158"/>
    </row>
    <row r="25" spans="1:11" ht="13.5" customHeight="1" x14ac:dyDescent="0.15">
      <c r="A25" s="166"/>
      <c r="B25" s="157"/>
      <c r="C25" s="167"/>
      <c r="D25" s="154"/>
      <c r="E25" s="168"/>
      <c r="F25" s="154"/>
      <c r="G25" s="156"/>
      <c r="H25" s="154"/>
      <c r="I25" s="156"/>
      <c r="J25" s="157"/>
      <c r="K25" s="158"/>
    </row>
    <row r="26" spans="1:11" ht="13.5" customHeight="1" x14ac:dyDescent="0.15">
      <c r="A26" s="166"/>
      <c r="B26" s="157"/>
      <c r="C26" s="167"/>
      <c r="D26" s="154"/>
      <c r="E26" s="168"/>
      <c r="F26" s="154"/>
      <c r="G26" s="156"/>
      <c r="H26" s="154"/>
      <c r="I26" s="156"/>
      <c r="J26" s="157"/>
      <c r="K26" s="158"/>
    </row>
    <row r="27" spans="1:11" ht="13.5" customHeight="1" x14ac:dyDescent="0.15">
      <c r="A27" s="166"/>
      <c r="B27" s="157"/>
      <c r="C27" s="167"/>
      <c r="D27" s="154"/>
      <c r="E27" s="168"/>
      <c r="F27" s="154"/>
      <c r="G27" s="156"/>
      <c r="H27" s="154"/>
      <c r="I27" s="156"/>
      <c r="J27" s="157"/>
      <c r="K27" s="158"/>
    </row>
    <row r="28" spans="1:11" ht="13.5" customHeight="1" x14ac:dyDescent="0.15">
      <c r="A28" s="166"/>
      <c r="B28" s="157"/>
      <c r="C28" s="167"/>
      <c r="D28" s="154"/>
      <c r="E28" s="168"/>
      <c r="F28" s="154"/>
      <c r="G28" s="156"/>
      <c r="H28" s="154"/>
      <c r="I28" s="156"/>
      <c r="J28" s="157"/>
      <c r="K28" s="158"/>
    </row>
    <row r="29" spans="1:11" ht="13.5" customHeight="1" x14ac:dyDescent="0.15">
      <c r="A29" s="166"/>
      <c r="B29" s="157"/>
      <c r="C29" s="167"/>
      <c r="D29" s="154"/>
      <c r="E29" s="168"/>
      <c r="F29" s="154"/>
      <c r="G29" s="156"/>
      <c r="H29" s="154"/>
      <c r="I29" s="156"/>
      <c r="J29" s="157"/>
      <c r="K29" s="158"/>
    </row>
    <row r="30" spans="1:11" ht="13.5" customHeight="1" x14ac:dyDescent="0.15">
      <c r="A30" s="166"/>
      <c r="B30" s="157"/>
      <c r="C30" s="167"/>
      <c r="D30" s="154"/>
      <c r="E30" s="168"/>
      <c r="F30" s="154"/>
      <c r="G30" s="156"/>
      <c r="H30" s="154"/>
      <c r="I30" s="156"/>
      <c r="J30" s="157"/>
      <c r="K30" s="158"/>
    </row>
    <row r="31" spans="1:11" ht="13.5" customHeight="1" x14ac:dyDescent="0.15">
      <c r="A31" s="166"/>
      <c r="B31" s="157"/>
      <c r="C31" s="167"/>
      <c r="D31" s="154"/>
      <c r="E31" s="168"/>
      <c r="F31" s="154"/>
      <c r="G31" s="156"/>
      <c r="H31" s="154"/>
      <c r="I31" s="156"/>
      <c r="J31" s="157"/>
      <c r="K31" s="158"/>
    </row>
    <row r="32" spans="1:11" ht="13.5" customHeight="1" x14ac:dyDescent="0.15">
      <c r="A32" s="166"/>
      <c r="B32" s="157"/>
      <c r="C32" s="167"/>
      <c r="D32" s="154"/>
      <c r="E32" s="168"/>
      <c r="F32" s="154"/>
      <c r="G32" s="156"/>
      <c r="H32" s="154"/>
      <c r="I32" s="156"/>
      <c r="J32" s="157"/>
      <c r="K32" s="158"/>
    </row>
    <row r="33" spans="1:11" ht="13.5" customHeight="1" x14ac:dyDescent="0.15">
      <c r="A33" s="166"/>
      <c r="B33" s="157"/>
      <c r="C33" s="167"/>
      <c r="D33" s="154"/>
      <c r="E33" s="168"/>
      <c r="F33" s="154"/>
      <c r="G33" s="156"/>
      <c r="H33" s="154"/>
      <c r="I33" s="156"/>
      <c r="J33" s="157"/>
      <c r="K33" s="158"/>
    </row>
    <row r="34" spans="1:11" ht="13.5" customHeight="1" x14ac:dyDescent="0.15">
      <c r="A34" s="166"/>
      <c r="B34" s="157"/>
      <c r="C34" s="167"/>
      <c r="D34" s="154"/>
      <c r="E34" s="168"/>
      <c r="F34" s="154"/>
      <c r="G34" s="156"/>
      <c r="H34" s="154"/>
      <c r="I34" s="156"/>
      <c r="J34" s="157"/>
      <c r="K34" s="158"/>
    </row>
    <row r="35" spans="1:11" ht="13.5" customHeight="1" x14ac:dyDescent="0.15">
      <c r="A35" s="166"/>
      <c r="B35" s="157"/>
      <c r="C35" s="167"/>
      <c r="D35" s="154"/>
      <c r="E35" s="168"/>
      <c r="F35" s="154"/>
      <c r="G35" s="156"/>
      <c r="H35" s="154"/>
      <c r="I35" s="156"/>
      <c r="J35" s="157"/>
      <c r="K35" s="158"/>
    </row>
    <row r="36" spans="1:11" ht="13.5" customHeight="1" x14ac:dyDescent="0.15">
      <c r="A36" s="166"/>
      <c r="B36" s="157"/>
      <c r="C36" s="167"/>
      <c r="D36" s="154"/>
      <c r="E36" s="168"/>
      <c r="F36" s="154"/>
      <c r="G36" s="156"/>
      <c r="H36" s="154"/>
      <c r="I36" s="156"/>
      <c r="J36" s="157"/>
      <c r="K36" s="158"/>
    </row>
    <row r="37" spans="1:11" ht="13.5" customHeight="1" x14ac:dyDescent="0.15">
      <c r="A37" s="166"/>
      <c r="B37" s="157"/>
      <c r="C37" s="167"/>
      <c r="D37" s="154"/>
      <c r="E37" s="168"/>
      <c r="F37" s="154"/>
      <c r="G37" s="156"/>
      <c r="H37" s="154"/>
      <c r="I37" s="156"/>
      <c r="J37" s="157"/>
      <c r="K37" s="158"/>
    </row>
    <row r="38" spans="1:11" ht="13.5" customHeight="1" x14ac:dyDescent="0.15">
      <c r="A38" s="166"/>
      <c r="B38" s="157"/>
      <c r="C38" s="167"/>
      <c r="D38" s="154"/>
      <c r="E38" s="168"/>
      <c r="F38" s="154"/>
      <c r="G38" s="156"/>
      <c r="H38" s="154"/>
      <c r="I38" s="156"/>
      <c r="J38" s="157"/>
      <c r="K38" s="158"/>
    </row>
    <row r="39" spans="1:11" ht="13.5" customHeight="1" thickBot="1" x14ac:dyDescent="0.2">
      <c r="A39" s="169"/>
      <c r="B39" s="170"/>
      <c r="C39" s="171"/>
      <c r="D39" s="172"/>
      <c r="E39" s="173"/>
      <c r="F39" s="172"/>
      <c r="G39" s="174"/>
      <c r="H39" s="172"/>
      <c r="I39" s="174"/>
      <c r="J39" s="170"/>
      <c r="K39" s="175"/>
    </row>
    <row r="40" spans="1:11" x14ac:dyDescent="0.15">
      <c r="F40" s="176"/>
      <c r="G40" s="176"/>
      <c r="H40" s="176"/>
      <c r="I40" s="176"/>
      <c r="J40" s="176"/>
      <c r="K40" s="176"/>
    </row>
  </sheetData>
  <mergeCells count="11">
    <mergeCell ref="A7:A10"/>
    <mergeCell ref="B7:B9"/>
    <mergeCell ref="A3:A5"/>
    <mergeCell ref="B3:B5"/>
    <mergeCell ref="C3:D3"/>
    <mergeCell ref="E3:K3"/>
    <mergeCell ref="C4:C5"/>
    <mergeCell ref="D4:D5"/>
    <mergeCell ref="E4:E5"/>
    <mergeCell ref="G4:G5"/>
    <mergeCell ref="I4:I5"/>
  </mergeCells>
  <phoneticPr fontId="2"/>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1"/>
  <sheetViews>
    <sheetView showGridLines="0" view="pageBreakPreview" zoomScale="70" zoomScaleNormal="75" zoomScaleSheetLayoutView="70" workbookViewId="0">
      <pane ySplit="11" topLeftCell="A30" activePane="bottomLeft" state="frozen"/>
      <selection activeCell="AC37" sqref="AC37"/>
      <selection pane="bottomLeft" activeCell="AC37" sqref="AC37"/>
    </sheetView>
  </sheetViews>
  <sheetFormatPr defaultColWidth="9" defaultRowHeight="14.25" x14ac:dyDescent="0.15"/>
  <cols>
    <col min="1" max="1" width="22.125" style="2" customWidth="1"/>
    <col min="2" max="2" width="5.875" style="2" customWidth="1"/>
    <col min="3" max="3" width="9.625" style="2" customWidth="1"/>
    <col min="4" max="4" width="15" style="2" customWidth="1"/>
    <col min="5" max="5" width="9.625" style="2" customWidth="1"/>
    <col min="6" max="6" width="15" style="2" customWidth="1"/>
    <col min="7" max="7" width="8.25" style="2" customWidth="1"/>
    <col min="8" max="8" width="9.625" style="2" customWidth="1"/>
    <col min="9" max="9" width="15" style="2" customWidth="1"/>
    <col min="10" max="10" width="9.625" style="2" customWidth="1"/>
    <col min="11" max="11" width="15" style="2" customWidth="1"/>
    <col min="12" max="12" width="8.25" style="2" customWidth="1"/>
    <col min="13" max="14" width="9.125" style="2" customWidth="1"/>
    <col min="15" max="15" width="24" style="2" customWidth="1"/>
    <col min="16" max="18" width="9" style="2"/>
    <col min="19" max="16384" width="9" style="3"/>
  </cols>
  <sheetData>
    <row r="1" spans="1:15" ht="23.25" customHeight="1" x14ac:dyDescent="0.15">
      <c r="A1" s="21" t="s">
        <v>287</v>
      </c>
    </row>
    <row r="2" spans="1:15" ht="30" customHeight="1" x14ac:dyDescent="0.2">
      <c r="B2" s="20" t="s">
        <v>1</v>
      </c>
    </row>
    <row r="3" spans="1:15" ht="9.1999999999999993" customHeight="1" x14ac:dyDescent="0.15"/>
    <row r="4" spans="1:15" ht="24.95" customHeight="1" x14ac:dyDescent="0.15">
      <c r="A4" s="404" t="s">
        <v>55</v>
      </c>
      <c r="B4" s="113" t="s">
        <v>405</v>
      </c>
      <c r="C4" s="113"/>
      <c r="D4" s="22"/>
      <c r="E4" s="22"/>
      <c r="F4" s="22"/>
      <c r="G4" s="22"/>
      <c r="H4" s="22"/>
      <c r="I4" s="23"/>
      <c r="J4" s="23"/>
      <c r="K4" s="23"/>
      <c r="L4" s="22"/>
      <c r="M4" s="22"/>
      <c r="N4" s="22"/>
      <c r="O4" s="24"/>
    </row>
    <row r="5" spans="1:15" ht="24.95" customHeight="1" x14ac:dyDescent="0.15">
      <c r="A5" s="405"/>
      <c r="B5" s="114" t="s">
        <v>100</v>
      </c>
      <c r="C5" s="114"/>
      <c r="D5" s="25"/>
      <c r="E5" s="25"/>
      <c r="F5" s="25"/>
      <c r="G5" s="25"/>
      <c r="H5" s="25"/>
      <c r="I5" s="26"/>
      <c r="J5" s="26"/>
      <c r="K5" s="26"/>
      <c r="L5" s="25"/>
      <c r="M5" s="25"/>
      <c r="N5" s="25"/>
      <c r="O5" s="27"/>
    </row>
    <row r="6" spans="1:15" ht="24.95" customHeight="1" x14ac:dyDescent="0.15">
      <c r="A6" s="405"/>
      <c r="B6" s="215" t="s">
        <v>406</v>
      </c>
      <c r="C6" s="114"/>
      <c r="D6" s="25"/>
      <c r="E6" s="25"/>
      <c r="F6" s="25"/>
      <c r="G6" s="25"/>
      <c r="H6" s="25"/>
      <c r="I6" s="26"/>
      <c r="J6" s="26"/>
      <c r="K6" s="26"/>
      <c r="L6" s="25"/>
      <c r="M6" s="25"/>
      <c r="N6" s="25"/>
      <c r="O6" s="27"/>
    </row>
    <row r="7" spans="1:15" ht="24.95" customHeight="1" x14ac:dyDescent="0.15">
      <c r="A7" s="405"/>
      <c r="B7" s="215" t="s">
        <v>407</v>
      </c>
      <c r="C7" s="177"/>
      <c r="D7" s="178"/>
      <c r="E7" s="178"/>
      <c r="F7" s="178"/>
      <c r="G7" s="178"/>
      <c r="H7" s="178"/>
      <c r="I7" s="178"/>
      <c r="J7" s="178"/>
      <c r="K7" s="178"/>
      <c r="L7" s="178"/>
      <c r="M7" s="178"/>
      <c r="N7" s="178"/>
      <c r="O7" s="179"/>
    </row>
    <row r="8" spans="1:15" ht="24.95" customHeight="1" x14ac:dyDescent="0.15">
      <c r="A8" s="28" t="s">
        <v>12</v>
      </c>
      <c r="B8" s="406"/>
      <c r="C8" s="407"/>
      <c r="D8" s="407"/>
      <c r="E8" s="407"/>
      <c r="F8" s="407"/>
      <c r="G8" s="407"/>
      <c r="H8" s="407"/>
      <c r="I8" s="407"/>
      <c r="J8" s="407"/>
      <c r="K8" s="407"/>
      <c r="L8" s="407"/>
      <c r="M8" s="407"/>
      <c r="N8" s="407"/>
      <c r="O8" s="408"/>
    </row>
    <row r="9" spans="1:15" ht="24.95" customHeight="1" x14ac:dyDescent="0.15">
      <c r="A9" s="409" t="s">
        <v>82</v>
      </c>
      <c r="B9" s="410" t="s">
        <v>56</v>
      </c>
      <c r="C9" s="413" t="s">
        <v>101</v>
      </c>
      <c r="D9" s="414"/>
      <c r="E9" s="414"/>
      <c r="F9" s="414"/>
      <c r="G9" s="415"/>
      <c r="H9" s="413" t="s">
        <v>57</v>
      </c>
      <c r="I9" s="414"/>
      <c r="J9" s="414"/>
      <c r="K9" s="414"/>
      <c r="L9" s="415"/>
      <c r="M9" s="416" t="s">
        <v>103</v>
      </c>
      <c r="N9" s="416" t="s">
        <v>152</v>
      </c>
      <c r="O9" s="29"/>
    </row>
    <row r="10" spans="1:15" ht="24.95" customHeight="1" x14ac:dyDescent="0.15">
      <c r="A10" s="409"/>
      <c r="B10" s="411"/>
      <c r="C10" s="418" t="s">
        <v>58</v>
      </c>
      <c r="D10" s="295"/>
      <c r="E10" s="418" t="s">
        <v>153</v>
      </c>
      <c r="F10" s="295"/>
      <c r="G10" s="419" t="s">
        <v>154</v>
      </c>
      <c r="H10" s="418" t="s">
        <v>60</v>
      </c>
      <c r="I10" s="421"/>
      <c r="J10" s="418" t="s">
        <v>155</v>
      </c>
      <c r="K10" s="295"/>
      <c r="L10" s="419" t="s">
        <v>156</v>
      </c>
      <c r="M10" s="417"/>
      <c r="N10" s="417"/>
      <c r="O10" s="422" t="s">
        <v>64</v>
      </c>
    </row>
    <row r="11" spans="1:15" ht="24.95" customHeight="1" x14ac:dyDescent="0.15">
      <c r="A11" s="409"/>
      <c r="B11" s="412"/>
      <c r="C11" s="118" t="s">
        <v>59</v>
      </c>
      <c r="D11" s="28" t="s">
        <v>157</v>
      </c>
      <c r="E11" s="118" t="s">
        <v>59</v>
      </c>
      <c r="F11" s="28" t="s">
        <v>158</v>
      </c>
      <c r="G11" s="420"/>
      <c r="H11" s="118" t="s">
        <v>59</v>
      </c>
      <c r="I11" s="28" t="s">
        <v>159</v>
      </c>
      <c r="J11" s="118" t="s">
        <v>59</v>
      </c>
      <c r="K11" s="28" t="s">
        <v>160</v>
      </c>
      <c r="L11" s="420"/>
      <c r="M11" s="30" t="s">
        <v>214</v>
      </c>
      <c r="N11" s="30" t="s">
        <v>215</v>
      </c>
      <c r="O11" s="423"/>
    </row>
    <row r="12" spans="1:15" ht="13.9" customHeight="1" x14ac:dyDescent="0.15">
      <c r="A12" s="424"/>
      <c r="B12" s="426"/>
      <c r="C12" s="398"/>
      <c r="D12" s="398"/>
      <c r="E12" s="428" t="str">
        <f>IF(C12="","",C12)</f>
        <v/>
      </c>
      <c r="F12" s="402"/>
      <c r="G12" s="394" t="str">
        <f>IF(F12="","",ROUND(D12/F12,3))</f>
        <v/>
      </c>
      <c r="H12" s="398"/>
      <c r="I12" s="398"/>
      <c r="J12" s="400" t="str">
        <f>IF(H12="","",H12)</f>
        <v/>
      </c>
      <c r="K12" s="402"/>
      <c r="L12" s="394" t="str">
        <f>IF(I12="","",ROUND(I12/K12,3))</f>
        <v/>
      </c>
      <c r="M12" s="394" t="str">
        <f>IF(I12="","",ROUND(I12/D12,3))</f>
        <v/>
      </c>
      <c r="N12" s="394" t="str">
        <f>IF(K12="","",ROUND(K12/F12,3))</f>
        <v/>
      </c>
      <c r="O12" s="396"/>
    </row>
    <row r="13" spans="1:15" ht="13.9" customHeight="1" x14ac:dyDescent="0.15">
      <c r="A13" s="425"/>
      <c r="B13" s="427"/>
      <c r="C13" s="399"/>
      <c r="D13" s="399"/>
      <c r="E13" s="429"/>
      <c r="F13" s="403"/>
      <c r="G13" s="395"/>
      <c r="H13" s="399"/>
      <c r="I13" s="399"/>
      <c r="J13" s="401"/>
      <c r="K13" s="403"/>
      <c r="L13" s="395"/>
      <c r="M13" s="395"/>
      <c r="N13" s="395"/>
      <c r="O13" s="397"/>
    </row>
    <row r="14" spans="1:15" ht="13.9" customHeight="1" x14ac:dyDescent="0.15">
      <c r="A14" s="424"/>
      <c r="B14" s="426"/>
      <c r="C14" s="398"/>
      <c r="D14" s="398"/>
      <c r="E14" s="428" t="str">
        <f>IF(C14="","",C14)</f>
        <v/>
      </c>
      <c r="F14" s="402"/>
      <c r="G14" s="394" t="str">
        <f>IF(F14="","",ROUND(D14/F14,3))</f>
        <v/>
      </c>
      <c r="H14" s="398"/>
      <c r="I14" s="398"/>
      <c r="J14" s="400" t="str">
        <f>IF(H14="","",H14)</f>
        <v/>
      </c>
      <c r="K14" s="402"/>
      <c r="L14" s="394" t="str">
        <f>IF(I14="","",ROUND(I14/K14,3))</f>
        <v/>
      </c>
      <c r="M14" s="394" t="str">
        <f>IF(I14="","",ROUND(I14/D14,3))</f>
        <v/>
      </c>
      <c r="N14" s="394" t="str">
        <f>IF(K14="","",ROUND(K14/F14,3))</f>
        <v/>
      </c>
      <c r="O14" s="396"/>
    </row>
    <row r="15" spans="1:15" ht="13.9" customHeight="1" x14ac:dyDescent="0.15">
      <c r="A15" s="425"/>
      <c r="B15" s="427"/>
      <c r="C15" s="399"/>
      <c r="D15" s="399"/>
      <c r="E15" s="429"/>
      <c r="F15" s="403"/>
      <c r="G15" s="395"/>
      <c r="H15" s="399"/>
      <c r="I15" s="399"/>
      <c r="J15" s="401"/>
      <c r="K15" s="403"/>
      <c r="L15" s="395"/>
      <c r="M15" s="395"/>
      <c r="N15" s="395"/>
      <c r="O15" s="397"/>
    </row>
    <row r="16" spans="1:15" ht="13.9" customHeight="1" x14ac:dyDescent="0.15">
      <c r="A16" s="424"/>
      <c r="B16" s="426"/>
      <c r="C16" s="398"/>
      <c r="D16" s="398"/>
      <c r="E16" s="428" t="str">
        <f>IF(C16="","",C16)</f>
        <v/>
      </c>
      <c r="F16" s="402"/>
      <c r="G16" s="394" t="str">
        <f>IF(F16="","",ROUND(D16/F16,3))</f>
        <v/>
      </c>
      <c r="H16" s="398"/>
      <c r="I16" s="398"/>
      <c r="J16" s="400" t="str">
        <f>IF(H16="","",H16)</f>
        <v/>
      </c>
      <c r="K16" s="402"/>
      <c r="L16" s="394" t="str">
        <f>IF(I16="","",ROUND(I16/K16,3))</f>
        <v/>
      </c>
      <c r="M16" s="394" t="str">
        <f>IF(I16="","",ROUND(I16/D16,3))</f>
        <v/>
      </c>
      <c r="N16" s="394" t="str">
        <f>IF(K16="","",ROUND(K16/F16,3))</f>
        <v/>
      </c>
      <c r="O16" s="396"/>
    </row>
    <row r="17" spans="1:15" ht="13.9" customHeight="1" x14ac:dyDescent="0.15">
      <c r="A17" s="425"/>
      <c r="B17" s="427"/>
      <c r="C17" s="399"/>
      <c r="D17" s="399"/>
      <c r="E17" s="429"/>
      <c r="F17" s="403"/>
      <c r="G17" s="395"/>
      <c r="H17" s="399"/>
      <c r="I17" s="399"/>
      <c r="J17" s="401"/>
      <c r="K17" s="403"/>
      <c r="L17" s="395"/>
      <c r="M17" s="395"/>
      <c r="N17" s="395"/>
      <c r="O17" s="397"/>
    </row>
    <row r="18" spans="1:15" ht="13.9" customHeight="1" x14ac:dyDescent="0.15">
      <c r="A18" s="424"/>
      <c r="B18" s="426"/>
      <c r="C18" s="398"/>
      <c r="D18" s="398"/>
      <c r="E18" s="428" t="str">
        <f>IF(C18="","",C18)</f>
        <v/>
      </c>
      <c r="F18" s="402"/>
      <c r="G18" s="394" t="str">
        <f>IF(F18="","",ROUND(D18/F18,3))</f>
        <v/>
      </c>
      <c r="H18" s="398"/>
      <c r="I18" s="398"/>
      <c r="J18" s="400" t="str">
        <f>IF(H18="","",H18)</f>
        <v/>
      </c>
      <c r="K18" s="402"/>
      <c r="L18" s="394" t="str">
        <f>IF(I18="","",ROUND(I18/K18,3))</f>
        <v/>
      </c>
      <c r="M18" s="394" t="str">
        <f>IF(I18="","",ROUND(I18/D18,3))</f>
        <v/>
      </c>
      <c r="N18" s="394" t="str">
        <f>IF(K18="","",ROUND(K18/F18,3))</f>
        <v/>
      </c>
      <c r="O18" s="396"/>
    </row>
    <row r="19" spans="1:15" ht="13.9" customHeight="1" x14ac:dyDescent="0.15">
      <c r="A19" s="425"/>
      <c r="B19" s="427"/>
      <c r="C19" s="399"/>
      <c r="D19" s="399"/>
      <c r="E19" s="429"/>
      <c r="F19" s="403"/>
      <c r="G19" s="395"/>
      <c r="H19" s="399"/>
      <c r="I19" s="399"/>
      <c r="J19" s="401"/>
      <c r="K19" s="403"/>
      <c r="L19" s="395"/>
      <c r="M19" s="395"/>
      <c r="N19" s="395"/>
      <c r="O19" s="397"/>
    </row>
    <row r="20" spans="1:15" ht="13.9" customHeight="1" x14ac:dyDescent="0.15">
      <c r="A20" s="424"/>
      <c r="B20" s="426"/>
      <c r="C20" s="398"/>
      <c r="D20" s="398"/>
      <c r="E20" s="428" t="str">
        <f>IF(C20="","",C20)</f>
        <v/>
      </c>
      <c r="F20" s="402"/>
      <c r="G20" s="394" t="str">
        <f>IF(F20="","",ROUND(D20/F20,3))</f>
        <v/>
      </c>
      <c r="H20" s="398"/>
      <c r="I20" s="398"/>
      <c r="J20" s="400" t="str">
        <f>IF(H20="","",H20)</f>
        <v/>
      </c>
      <c r="K20" s="402"/>
      <c r="L20" s="394" t="str">
        <f>IF(I20="","",ROUND(I20/K20,3))</f>
        <v/>
      </c>
      <c r="M20" s="394" t="str">
        <f>IF(I20="","",ROUND(I20/D20,3))</f>
        <v/>
      </c>
      <c r="N20" s="394" t="str">
        <f>IF(K20="","",ROUND(K20/F20,3))</f>
        <v/>
      </c>
      <c r="O20" s="396"/>
    </row>
    <row r="21" spans="1:15" ht="13.9" customHeight="1" x14ac:dyDescent="0.15">
      <c r="A21" s="425"/>
      <c r="B21" s="427"/>
      <c r="C21" s="399"/>
      <c r="D21" s="399"/>
      <c r="E21" s="429"/>
      <c r="F21" s="403"/>
      <c r="G21" s="395"/>
      <c r="H21" s="399"/>
      <c r="I21" s="399"/>
      <c r="J21" s="401"/>
      <c r="K21" s="403"/>
      <c r="L21" s="395"/>
      <c r="M21" s="395"/>
      <c r="N21" s="395"/>
      <c r="O21" s="397"/>
    </row>
    <row r="22" spans="1:15" ht="13.9" customHeight="1" x14ac:dyDescent="0.15">
      <c r="A22" s="424"/>
      <c r="B22" s="426"/>
      <c r="C22" s="398"/>
      <c r="D22" s="398"/>
      <c r="E22" s="428" t="str">
        <f>IF(C22="","",C22)</f>
        <v/>
      </c>
      <c r="F22" s="402"/>
      <c r="G22" s="394" t="str">
        <f>IF(F22="","",ROUND(D22/F22,3))</f>
        <v/>
      </c>
      <c r="H22" s="398"/>
      <c r="I22" s="398"/>
      <c r="J22" s="400" t="str">
        <f>IF(H22="","",H22)</f>
        <v/>
      </c>
      <c r="K22" s="402"/>
      <c r="L22" s="394" t="str">
        <f>IF(I22="","",ROUND(I22/K22,3))</f>
        <v/>
      </c>
      <c r="M22" s="394" t="str">
        <f>IF(I22="","",ROUND(I22/D22,3))</f>
        <v/>
      </c>
      <c r="N22" s="394" t="str">
        <f>IF(K22="","",ROUND(K22/F22,3))</f>
        <v/>
      </c>
      <c r="O22" s="396"/>
    </row>
    <row r="23" spans="1:15" ht="13.9" customHeight="1" x14ac:dyDescent="0.15">
      <c r="A23" s="425"/>
      <c r="B23" s="427"/>
      <c r="C23" s="399"/>
      <c r="D23" s="399"/>
      <c r="E23" s="429"/>
      <c r="F23" s="403"/>
      <c r="G23" s="395"/>
      <c r="H23" s="399"/>
      <c r="I23" s="399"/>
      <c r="J23" s="401"/>
      <c r="K23" s="403"/>
      <c r="L23" s="395"/>
      <c r="M23" s="395"/>
      <c r="N23" s="395"/>
      <c r="O23" s="397"/>
    </row>
    <row r="24" spans="1:15" ht="13.9" customHeight="1" x14ac:dyDescent="0.15">
      <c r="A24" s="424"/>
      <c r="B24" s="426"/>
      <c r="C24" s="398"/>
      <c r="D24" s="398"/>
      <c r="E24" s="428" t="str">
        <f>IF(C24="","",C24)</f>
        <v/>
      </c>
      <c r="F24" s="402"/>
      <c r="G24" s="394" t="str">
        <f>IF(F24="","",ROUND(D24/F24,3))</f>
        <v/>
      </c>
      <c r="H24" s="398"/>
      <c r="I24" s="398"/>
      <c r="J24" s="400" t="str">
        <f>IF(H24="","",H24)</f>
        <v/>
      </c>
      <c r="K24" s="402"/>
      <c r="L24" s="394" t="str">
        <f>IF(I24="","",ROUND(I24/K24,3))</f>
        <v/>
      </c>
      <c r="M24" s="394" t="str">
        <f>IF(I24="","",ROUND(I24/D24,3))</f>
        <v/>
      </c>
      <c r="N24" s="394" t="str">
        <f>IF(K24="","",ROUND(K24/F24,3))</f>
        <v/>
      </c>
      <c r="O24" s="396"/>
    </row>
    <row r="25" spans="1:15" ht="13.9" customHeight="1" x14ac:dyDescent="0.15">
      <c r="A25" s="425"/>
      <c r="B25" s="427"/>
      <c r="C25" s="399"/>
      <c r="D25" s="399"/>
      <c r="E25" s="429"/>
      <c r="F25" s="403"/>
      <c r="G25" s="395"/>
      <c r="H25" s="399"/>
      <c r="I25" s="399"/>
      <c r="J25" s="401"/>
      <c r="K25" s="403"/>
      <c r="L25" s="395"/>
      <c r="M25" s="395"/>
      <c r="N25" s="395"/>
      <c r="O25" s="397"/>
    </row>
    <row r="26" spans="1:15" ht="13.9" customHeight="1" x14ac:dyDescent="0.15">
      <c r="A26" s="424"/>
      <c r="B26" s="426"/>
      <c r="C26" s="398"/>
      <c r="D26" s="398"/>
      <c r="E26" s="428" t="str">
        <f>IF(C26="","",C26)</f>
        <v/>
      </c>
      <c r="F26" s="402"/>
      <c r="G26" s="394" t="str">
        <f>IF(F26="","",ROUND(D26/F26,3))</f>
        <v/>
      </c>
      <c r="H26" s="398"/>
      <c r="I26" s="398"/>
      <c r="J26" s="400" t="str">
        <f>IF(H26="","",H26)</f>
        <v/>
      </c>
      <c r="K26" s="402"/>
      <c r="L26" s="394" t="str">
        <f>IF(I26="","",ROUND(I26/K26,3))</f>
        <v/>
      </c>
      <c r="M26" s="394" t="str">
        <f>IF(I26="","",ROUND(I26/D26,3))</f>
        <v/>
      </c>
      <c r="N26" s="394" t="str">
        <f>IF(K26="","",ROUND(K26/F26,3))</f>
        <v/>
      </c>
      <c r="O26" s="396"/>
    </row>
    <row r="27" spans="1:15" ht="13.9" customHeight="1" x14ac:dyDescent="0.15">
      <c r="A27" s="425"/>
      <c r="B27" s="427"/>
      <c r="C27" s="399"/>
      <c r="D27" s="399"/>
      <c r="E27" s="429"/>
      <c r="F27" s="403"/>
      <c r="G27" s="395"/>
      <c r="H27" s="399"/>
      <c r="I27" s="399"/>
      <c r="J27" s="401"/>
      <c r="K27" s="403"/>
      <c r="L27" s="395"/>
      <c r="M27" s="395"/>
      <c r="N27" s="395"/>
      <c r="O27" s="397"/>
    </row>
    <row r="28" spans="1:15" ht="13.9" customHeight="1" x14ac:dyDescent="0.15">
      <c r="A28" s="424"/>
      <c r="B28" s="426"/>
      <c r="C28" s="398"/>
      <c r="D28" s="398"/>
      <c r="E28" s="428" t="str">
        <f>IF(C28="","",C28)</f>
        <v/>
      </c>
      <c r="F28" s="402"/>
      <c r="G28" s="394" t="str">
        <f>IF(F28="","",ROUND(D28/F28,3))</f>
        <v/>
      </c>
      <c r="H28" s="398"/>
      <c r="I28" s="398"/>
      <c r="J28" s="400" t="str">
        <f>IF(H28="","",H28)</f>
        <v/>
      </c>
      <c r="K28" s="402"/>
      <c r="L28" s="394" t="str">
        <f>IF(I28="","",ROUND(I28/K28,3))</f>
        <v/>
      </c>
      <c r="M28" s="394" t="str">
        <f>IF(I28="","",ROUND(I28/D28,3))</f>
        <v/>
      </c>
      <c r="N28" s="394" t="str">
        <f>IF(K28="","",ROUND(K28/F28,3))</f>
        <v/>
      </c>
      <c r="O28" s="396"/>
    </row>
    <row r="29" spans="1:15" ht="13.9" customHeight="1" x14ac:dyDescent="0.15">
      <c r="A29" s="425"/>
      <c r="B29" s="427"/>
      <c r="C29" s="399"/>
      <c r="D29" s="399"/>
      <c r="E29" s="429"/>
      <c r="F29" s="403"/>
      <c r="G29" s="395"/>
      <c r="H29" s="399"/>
      <c r="I29" s="399"/>
      <c r="J29" s="401"/>
      <c r="K29" s="403"/>
      <c r="L29" s="395"/>
      <c r="M29" s="395"/>
      <c r="N29" s="395"/>
      <c r="O29" s="397"/>
    </row>
    <row r="30" spans="1:15" ht="13.9" customHeight="1" x14ac:dyDescent="0.15">
      <c r="A30" s="424"/>
      <c r="B30" s="426"/>
      <c r="C30" s="398"/>
      <c r="D30" s="398"/>
      <c r="E30" s="428" t="str">
        <f>IF(C30="","",C30)</f>
        <v/>
      </c>
      <c r="F30" s="402"/>
      <c r="G30" s="394" t="str">
        <f>IF(F30="","",ROUND(D30/F30,3))</f>
        <v/>
      </c>
      <c r="H30" s="398"/>
      <c r="I30" s="398"/>
      <c r="J30" s="400" t="str">
        <f>IF(H30="","",H30)</f>
        <v/>
      </c>
      <c r="K30" s="402"/>
      <c r="L30" s="394" t="str">
        <f>IF(I30="","",ROUND(I30/K30,3))</f>
        <v/>
      </c>
      <c r="M30" s="394" t="str">
        <f>IF(I30="","",ROUND(I30/D30,3))</f>
        <v/>
      </c>
      <c r="N30" s="394" t="str">
        <f>IF(K30="","",ROUND(K30/F30,3))</f>
        <v/>
      </c>
      <c r="O30" s="396"/>
    </row>
    <row r="31" spans="1:15" ht="13.9" customHeight="1" x14ac:dyDescent="0.15">
      <c r="A31" s="425"/>
      <c r="B31" s="427"/>
      <c r="C31" s="399"/>
      <c r="D31" s="399"/>
      <c r="E31" s="429"/>
      <c r="F31" s="403"/>
      <c r="G31" s="395"/>
      <c r="H31" s="399"/>
      <c r="I31" s="399"/>
      <c r="J31" s="401"/>
      <c r="K31" s="403"/>
      <c r="L31" s="395"/>
      <c r="M31" s="395"/>
      <c r="N31" s="395"/>
      <c r="O31" s="397"/>
    </row>
    <row r="32" spans="1:15" ht="13.9" customHeight="1" x14ac:dyDescent="0.15">
      <c r="A32" s="424"/>
      <c r="B32" s="426"/>
      <c r="C32" s="398"/>
      <c r="D32" s="398"/>
      <c r="E32" s="428" t="str">
        <f>IF(C32="","",C32)</f>
        <v/>
      </c>
      <c r="F32" s="402"/>
      <c r="G32" s="394" t="str">
        <f>IF(F32="","",ROUND(D32/F32,3))</f>
        <v/>
      </c>
      <c r="H32" s="398"/>
      <c r="I32" s="398"/>
      <c r="J32" s="400" t="str">
        <f t="shared" ref="J32:J88" si="0">IF(H32="","",H32)</f>
        <v/>
      </c>
      <c r="K32" s="402"/>
      <c r="L32" s="394" t="str">
        <f>IF(I32="","",ROUND(I32/K32,3))</f>
        <v/>
      </c>
      <c r="M32" s="394" t="str">
        <f>IF(I32="","",ROUND(I32/D32,3))</f>
        <v/>
      </c>
      <c r="N32" s="394" t="str">
        <f>IF(K32="","",ROUND(K32/F32,3))</f>
        <v/>
      </c>
      <c r="O32" s="396"/>
    </row>
    <row r="33" spans="1:15" ht="13.9" customHeight="1" x14ac:dyDescent="0.15">
      <c r="A33" s="425"/>
      <c r="B33" s="427"/>
      <c r="C33" s="399"/>
      <c r="D33" s="399"/>
      <c r="E33" s="429"/>
      <c r="F33" s="403"/>
      <c r="G33" s="395"/>
      <c r="H33" s="399"/>
      <c r="I33" s="399"/>
      <c r="J33" s="401"/>
      <c r="K33" s="403"/>
      <c r="L33" s="395"/>
      <c r="M33" s="395"/>
      <c r="N33" s="395"/>
      <c r="O33" s="397"/>
    </row>
    <row r="34" spans="1:15" ht="13.9" customHeight="1" x14ac:dyDescent="0.15">
      <c r="A34" s="424"/>
      <c r="B34" s="426"/>
      <c r="C34" s="398"/>
      <c r="D34" s="398"/>
      <c r="E34" s="428" t="str">
        <f>IF(C34="","",C34)</f>
        <v/>
      </c>
      <c r="F34" s="402"/>
      <c r="G34" s="394" t="str">
        <f>IF(F34="","",ROUND(D34/F34,3))</f>
        <v/>
      </c>
      <c r="H34" s="398"/>
      <c r="I34" s="398"/>
      <c r="J34" s="400" t="str">
        <f t="shared" si="0"/>
        <v/>
      </c>
      <c r="K34" s="402"/>
      <c r="L34" s="394" t="str">
        <f>IF(I34="","",ROUND(I34/K34,3))</f>
        <v/>
      </c>
      <c r="M34" s="394" t="str">
        <f>IF(I34="","",ROUND(I34/D34,3))</f>
        <v/>
      </c>
      <c r="N34" s="394" t="str">
        <f>IF(K34="","",ROUND(K34/F34,3))</f>
        <v/>
      </c>
      <c r="O34" s="396"/>
    </row>
    <row r="35" spans="1:15" ht="13.9" customHeight="1" x14ac:dyDescent="0.15">
      <c r="A35" s="425"/>
      <c r="B35" s="427"/>
      <c r="C35" s="399"/>
      <c r="D35" s="399"/>
      <c r="E35" s="429"/>
      <c r="F35" s="403"/>
      <c r="G35" s="395"/>
      <c r="H35" s="399"/>
      <c r="I35" s="399"/>
      <c r="J35" s="401"/>
      <c r="K35" s="403"/>
      <c r="L35" s="395"/>
      <c r="M35" s="395"/>
      <c r="N35" s="395"/>
      <c r="O35" s="397"/>
    </row>
    <row r="36" spans="1:15" ht="13.9" customHeight="1" x14ac:dyDescent="0.15">
      <c r="A36" s="424"/>
      <c r="B36" s="426"/>
      <c r="C36" s="398"/>
      <c r="D36" s="398"/>
      <c r="E36" s="428" t="str">
        <f>IF(C36="","",C36)</f>
        <v/>
      </c>
      <c r="F36" s="402"/>
      <c r="G36" s="394" t="str">
        <f>IF(F36="","",ROUND(D36/F36,3))</f>
        <v/>
      </c>
      <c r="H36" s="398"/>
      <c r="I36" s="398"/>
      <c r="J36" s="400" t="str">
        <f t="shared" si="0"/>
        <v/>
      </c>
      <c r="K36" s="402"/>
      <c r="L36" s="394" t="str">
        <f>IF(I36="","",ROUND(I36/K36,3))</f>
        <v/>
      </c>
      <c r="M36" s="394" t="str">
        <f>IF(I36="","",ROUND(I36/D36,3))</f>
        <v/>
      </c>
      <c r="N36" s="394" t="str">
        <f>IF(K36="","",ROUND(K36/F36,3))</f>
        <v/>
      </c>
      <c r="O36" s="396"/>
    </row>
    <row r="37" spans="1:15" ht="13.9" customHeight="1" x14ac:dyDescent="0.15">
      <c r="A37" s="425"/>
      <c r="B37" s="427"/>
      <c r="C37" s="399"/>
      <c r="D37" s="399"/>
      <c r="E37" s="429"/>
      <c r="F37" s="403"/>
      <c r="G37" s="395"/>
      <c r="H37" s="399"/>
      <c r="I37" s="399"/>
      <c r="J37" s="401"/>
      <c r="K37" s="403"/>
      <c r="L37" s="395"/>
      <c r="M37" s="395"/>
      <c r="N37" s="395"/>
      <c r="O37" s="397"/>
    </row>
    <row r="38" spans="1:15" ht="13.9" customHeight="1" x14ac:dyDescent="0.15">
      <c r="A38" s="424"/>
      <c r="B38" s="426"/>
      <c r="C38" s="398"/>
      <c r="D38" s="398"/>
      <c r="E38" s="428" t="str">
        <f>IF(C38="","",C38)</f>
        <v/>
      </c>
      <c r="F38" s="402"/>
      <c r="G38" s="394" t="str">
        <f>IF(F38="","",ROUND(D38/F38,3))</f>
        <v/>
      </c>
      <c r="H38" s="398"/>
      <c r="I38" s="398"/>
      <c r="J38" s="400" t="str">
        <f t="shared" si="0"/>
        <v/>
      </c>
      <c r="K38" s="402"/>
      <c r="L38" s="394" t="str">
        <f>IF(I38="","",ROUND(I38/K38,3))</f>
        <v/>
      </c>
      <c r="M38" s="394" t="str">
        <f>IF(I38="","",ROUND(I38/D38,3))</f>
        <v/>
      </c>
      <c r="N38" s="394" t="str">
        <f>IF(K38="","",ROUND(K38/F38,3))</f>
        <v/>
      </c>
      <c r="O38" s="396"/>
    </row>
    <row r="39" spans="1:15" ht="13.9" customHeight="1" x14ac:dyDescent="0.15">
      <c r="A39" s="425"/>
      <c r="B39" s="427"/>
      <c r="C39" s="399"/>
      <c r="D39" s="399"/>
      <c r="E39" s="429"/>
      <c r="F39" s="403"/>
      <c r="G39" s="395"/>
      <c r="H39" s="399"/>
      <c r="I39" s="399"/>
      <c r="J39" s="401"/>
      <c r="K39" s="403"/>
      <c r="L39" s="395"/>
      <c r="M39" s="395"/>
      <c r="N39" s="395"/>
      <c r="O39" s="397"/>
    </row>
    <row r="40" spans="1:15" ht="13.9" customHeight="1" x14ac:dyDescent="0.15">
      <c r="A40" s="424"/>
      <c r="B40" s="426"/>
      <c r="C40" s="398"/>
      <c r="D40" s="398"/>
      <c r="E40" s="428" t="str">
        <f>IF(C40="","",C40)</f>
        <v/>
      </c>
      <c r="F40" s="402"/>
      <c r="G40" s="394" t="str">
        <f>IF(F40="","",ROUND(D40/F40,3))</f>
        <v/>
      </c>
      <c r="H40" s="398"/>
      <c r="I40" s="398"/>
      <c r="J40" s="400" t="str">
        <f t="shared" si="0"/>
        <v/>
      </c>
      <c r="K40" s="402"/>
      <c r="L40" s="394" t="str">
        <f>IF(I40="","",ROUND(I40/K40,3))</f>
        <v/>
      </c>
      <c r="M40" s="394" t="str">
        <f>IF(I40="","",ROUND(I40/D40,3))</f>
        <v/>
      </c>
      <c r="N40" s="394" t="str">
        <f>IF(K40="","",ROUND(K40/F40,3))</f>
        <v/>
      </c>
      <c r="O40" s="396"/>
    </row>
    <row r="41" spans="1:15" ht="13.9" customHeight="1" x14ac:dyDescent="0.15">
      <c r="A41" s="425"/>
      <c r="B41" s="427"/>
      <c r="C41" s="399"/>
      <c r="D41" s="399"/>
      <c r="E41" s="429"/>
      <c r="F41" s="403"/>
      <c r="G41" s="395"/>
      <c r="H41" s="399"/>
      <c r="I41" s="399"/>
      <c r="J41" s="401"/>
      <c r="K41" s="403"/>
      <c r="L41" s="395"/>
      <c r="M41" s="395"/>
      <c r="N41" s="395"/>
      <c r="O41" s="397"/>
    </row>
    <row r="42" spans="1:15" ht="13.9" customHeight="1" x14ac:dyDescent="0.15">
      <c r="A42" s="424"/>
      <c r="B42" s="426"/>
      <c r="C42" s="398"/>
      <c r="D42" s="398"/>
      <c r="E42" s="428" t="str">
        <f>IF(C42="","",C42)</f>
        <v/>
      </c>
      <c r="F42" s="402"/>
      <c r="G42" s="394" t="str">
        <f>IF(F42="","",ROUND(D42/F42,3))</f>
        <v/>
      </c>
      <c r="H42" s="398"/>
      <c r="I42" s="398"/>
      <c r="J42" s="400" t="str">
        <f t="shared" si="0"/>
        <v/>
      </c>
      <c r="K42" s="402"/>
      <c r="L42" s="394" t="str">
        <f>IF(I42="","",ROUND(I42/K42,3))</f>
        <v/>
      </c>
      <c r="M42" s="394" t="str">
        <f>IF(I42="","",ROUND(I42/D42,3))</f>
        <v/>
      </c>
      <c r="N42" s="394" t="str">
        <f>IF(K42="","",ROUND(K42/F42,3))</f>
        <v/>
      </c>
      <c r="O42" s="396"/>
    </row>
    <row r="43" spans="1:15" ht="13.9" customHeight="1" x14ac:dyDescent="0.15">
      <c r="A43" s="425"/>
      <c r="B43" s="427"/>
      <c r="C43" s="399"/>
      <c r="D43" s="399"/>
      <c r="E43" s="429"/>
      <c r="F43" s="403"/>
      <c r="G43" s="395"/>
      <c r="H43" s="399"/>
      <c r="I43" s="399"/>
      <c r="J43" s="401"/>
      <c r="K43" s="403"/>
      <c r="L43" s="395"/>
      <c r="M43" s="395"/>
      <c r="N43" s="395"/>
      <c r="O43" s="397"/>
    </row>
    <row r="44" spans="1:15" ht="13.9" customHeight="1" x14ac:dyDescent="0.15">
      <c r="A44" s="424"/>
      <c r="B44" s="426"/>
      <c r="C44" s="398"/>
      <c r="D44" s="398"/>
      <c r="E44" s="428" t="str">
        <f>IF(C44="","",C44)</f>
        <v/>
      </c>
      <c r="F44" s="402"/>
      <c r="G44" s="394" t="str">
        <f>IF(F44="","",ROUND(D44/F44,3))</f>
        <v/>
      </c>
      <c r="H44" s="398"/>
      <c r="I44" s="398"/>
      <c r="J44" s="400" t="str">
        <f t="shared" si="0"/>
        <v/>
      </c>
      <c r="K44" s="402"/>
      <c r="L44" s="394" t="str">
        <f>IF(I44="","",ROUND(I44/K44,3))</f>
        <v/>
      </c>
      <c r="M44" s="394" t="str">
        <f>IF(I44="","",ROUND(I44/D44,3))</f>
        <v/>
      </c>
      <c r="N44" s="394" t="str">
        <f>IF(K44="","",ROUND(K44/F44,3))</f>
        <v/>
      </c>
      <c r="O44" s="396"/>
    </row>
    <row r="45" spans="1:15" ht="13.9" customHeight="1" x14ac:dyDescent="0.15">
      <c r="A45" s="425"/>
      <c r="B45" s="427"/>
      <c r="C45" s="399"/>
      <c r="D45" s="399"/>
      <c r="E45" s="429"/>
      <c r="F45" s="403"/>
      <c r="G45" s="395"/>
      <c r="H45" s="399"/>
      <c r="I45" s="399"/>
      <c r="J45" s="401"/>
      <c r="K45" s="403"/>
      <c r="L45" s="395"/>
      <c r="M45" s="395"/>
      <c r="N45" s="395"/>
      <c r="O45" s="397"/>
    </row>
    <row r="46" spans="1:15" ht="13.9" customHeight="1" x14ac:dyDescent="0.15">
      <c r="A46" s="424"/>
      <c r="B46" s="426"/>
      <c r="C46" s="398"/>
      <c r="D46" s="398"/>
      <c r="E46" s="428" t="str">
        <f>IF(C46="","",C46)</f>
        <v/>
      </c>
      <c r="F46" s="402"/>
      <c r="G46" s="394" t="str">
        <f>IF(F46="","",ROUND(D46/F46,3))</f>
        <v/>
      </c>
      <c r="H46" s="398"/>
      <c r="I46" s="398"/>
      <c r="J46" s="400" t="str">
        <f t="shared" si="0"/>
        <v/>
      </c>
      <c r="K46" s="402"/>
      <c r="L46" s="394" t="str">
        <f>IF(I46="","",ROUND(I46/K46,3))</f>
        <v/>
      </c>
      <c r="M46" s="394" t="str">
        <f>IF(I46="","",ROUND(I46/D46,3))</f>
        <v/>
      </c>
      <c r="N46" s="394" t="str">
        <f>IF(K46="","",ROUND(K46/F46,3))</f>
        <v/>
      </c>
      <c r="O46" s="396"/>
    </row>
    <row r="47" spans="1:15" ht="13.9" customHeight="1" x14ac:dyDescent="0.15">
      <c r="A47" s="425"/>
      <c r="B47" s="427"/>
      <c r="C47" s="399"/>
      <c r="D47" s="399"/>
      <c r="E47" s="429"/>
      <c r="F47" s="403"/>
      <c r="G47" s="395"/>
      <c r="H47" s="399"/>
      <c r="I47" s="399"/>
      <c r="J47" s="401"/>
      <c r="K47" s="403"/>
      <c r="L47" s="395"/>
      <c r="M47" s="395"/>
      <c r="N47" s="395"/>
      <c r="O47" s="397"/>
    </row>
    <row r="48" spans="1:15" ht="13.9" customHeight="1" x14ac:dyDescent="0.15">
      <c r="A48" s="424"/>
      <c r="B48" s="426"/>
      <c r="C48" s="398"/>
      <c r="D48" s="398"/>
      <c r="E48" s="428" t="str">
        <f>IF(C48="","",C48)</f>
        <v/>
      </c>
      <c r="F48" s="402"/>
      <c r="G48" s="394" t="str">
        <f>IF(F48="","",ROUND(D48/F48,3))</f>
        <v/>
      </c>
      <c r="H48" s="398"/>
      <c r="I48" s="398"/>
      <c r="J48" s="400" t="str">
        <f t="shared" si="0"/>
        <v/>
      </c>
      <c r="K48" s="402"/>
      <c r="L48" s="394" t="str">
        <f>IF(I48="","",ROUND(I48/K48,3))</f>
        <v/>
      </c>
      <c r="M48" s="394" t="str">
        <f>IF(I48="","",ROUND(I48/D48,3))</f>
        <v/>
      </c>
      <c r="N48" s="394" t="str">
        <f>IF(K48="","",ROUND(K48/F48,3))</f>
        <v/>
      </c>
      <c r="O48" s="396"/>
    </row>
    <row r="49" spans="1:15" ht="13.9" customHeight="1" x14ac:dyDescent="0.15">
      <c r="A49" s="425"/>
      <c r="B49" s="427"/>
      <c r="C49" s="399"/>
      <c r="D49" s="399"/>
      <c r="E49" s="429"/>
      <c r="F49" s="403"/>
      <c r="G49" s="395"/>
      <c r="H49" s="399"/>
      <c r="I49" s="399"/>
      <c r="J49" s="401"/>
      <c r="K49" s="403"/>
      <c r="L49" s="395"/>
      <c r="M49" s="395"/>
      <c r="N49" s="395"/>
      <c r="O49" s="397"/>
    </row>
    <row r="50" spans="1:15" ht="13.9" customHeight="1" x14ac:dyDescent="0.15">
      <c r="A50" s="424"/>
      <c r="B50" s="426"/>
      <c r="C50" s="398"/>
      <c r="D50" s="398"/>
      <c r="E50" s="428" t="str">
        <f>IF(C50="","",C50)</f>
        <v/>
      </c>
      <c r="F50" s="402"/>
      <c r="G50" s="394" t="str">
        <f>IF(F50="","",ROUND(D50/F50,3))</f>
        <v/>
      </c>
      <c r="H50" s="398"/>
      <c r="I50" s="398"/>
      <c r="J50" s="400" t="str">
        <f t="shared" si="0"/>
        <v/>
      </c>
      <c r="K50" s="402"/>
      <c r="L50" s="394" t="str">
        <f>IF(I50="","",ROUND(I50/K50,3))</f>
        <v/>
      </c>
      <c r="M50" s="394" t="str">
        <f>IF(I50="","",ROUND(I50/D50,3))</f>
        <v/>
      </c>
      <c r="N50" s="394" t="str">
        <f>IF(K50="","",ROUND(K50/F50,3))</f>
        <v/>
      </c>
      <c r="O50" s="396"/>
    </row>
    <row r="51" spans="1:15" ht="13.9" customHeight="1" x14ac:dyDescent="0.15">
      <c r="A51" s="425"/>
      <c r="B51" s="427"/>
      <c r="C51" s="399"/>
      <c r="D51" s="399"/>
      <c r="E51" s="429"/>
      <c r="F51" s="403"/>
      <c r="G51" s="395"/>
      <c r="H51" s="399"/>
      <c r="I51" s="399"/>
      <c r="J51" s="401"/>
      <c r="K51" s="403"/>
      <c r="L51" s="395"/>
      <c r="M51" s="395"/>
      <c r="N51" s="395"/>
      <c r="O51" s="397"/>
    </row>
    <row r="52" spans="1:15" ht="13.9" customHeight="1" x14ac:dyDescent="0.15">
      <c r="A52" s="424"/>
      <c r="B52" s="426"/>
      <c r="C52" s="398"/>
      <c r="D52" s="398"/>
      <c r="E52" s="428" t="str">
        <f>IF(C52="","",C52)</f>
        <v/>
      </c>
      <c r="F52" s="402"/>
      <c r="G52" s="394" t="str">
        <f>IF(F52="","",ROUND(D52/F52,3))</f>
        <v/>
      </c>
      <c r="H52" s="398"/>
      <c r="I52" s="398"/>
      <c r="J52" s="400" t="str">
        <f t="shared" si="0"/>
        <v/>
      </c>
      <c r="K52" s="402"/>
      <c r="L52" s="394" t="str">
        <f>IF(I52="","",ROUND(I52/K52,3))</f>
        <v/>
      </c>
      <c r="M52" s="394" t="str">
        <f>IF(I52="","",ROUND(I52/D52,3))</f>
        <v/>
      </c>
      <c r="N52" s="394" t="str">
        <f>IF(K52="","",ROUND(K52/F52,3))</f>
        <v/>
      </c>
      <c r="O52" s="396"/>
    </row>
    <row r="53" spans="1:15" ht="13.9" customHeight="1" x14ac:dyDescent="0.15">
      <c r="A53" s="425"/>
      <c r="B53" s="427"/>
      <c r="C53" s="399"/>
      <c r="D53" s="399"/>
      <c r="E53" s="429"/>
      <c r="F53" s="403"/>
      <c r="G53" s="395"/>
      <c r="H53" s="399"/>
      <c r="I53" s="399"/>
      <c r="J53" s="401"/>
      <c r="K53" s="403"/>
      <c r="L53" s="395"/>
      <c r="M53" s="395"/>
      <c r="N53" s="395"/>
      <c r="O53" s="397"/>
    </row>
    <row r="54" spans="1:15" ht="13.9" customHeight="1" x14ac:dyDescent="0.15">
      <c r="A54" s="424"/>
      <c r="B54" s="426"/>
      <c r="C54" s="398"/>
      <c r="D54" s="398"/>
      <c r="E54" s="428" t="str">
        <f>IF(C54="","",C54)</f>
        <v/>
      </c>
      <c r="F54" s="402"/>
      <c r="G54" s="394" t="str">
        <f>IF(F54="","",ROUND(D54/F54,3))</f>
        <v/>
      </c>
      <c r="H54" s="398"/>
      <c r="I54" s="398"/>
      <c r="J54" s="400" t="str">
        <f t="shared" si="0"/>
        <v/>
      </c>
      <c r="K54" s="402"/>
      <c r="L54" s="394" t="str">
        <f>IF(I54="","",ROUND(I54/K54,3))</f>
        <v/>
      </c>
      <c r="M54" s="394" t="str">
        <f>IF(I54="","",ROUND(I54/D54,3))</f>
        <v/>
      </c>
      <c r="N54" s="394" t="str">
        <f>IF(K54="","",ROUND(K54/F54,3))</f>
        <v/>
      </c>
      <c r="O54" s="396"/>
    </row>
    <row r="55" spans="1:15" ht="13.9" customHeight="1" x14ac:dyDescent="0.15">
      <c r="A55" s="425"/>
      <c r="B55" s="427"/>
      <c r="C55" s="399"/>
      <c r="D55" s="399"/>
      <c r="E55" s="429"/>
      <c r="F55" s="403"/>
      <c r="G55" s="395"/>
      <c r="H55" s="399"/>
      <c r="I55" s="399"/>
      <c r="J55" s="401"/>
      <c r="K55" s="403"/>
      <c r="L55" s="395"/>
      <c r="M55" s="395"/>
      <c r="N55" s="395"/>
      <c r="O55" s="397"/>
    </row>
    <row r="56" spans="1:15" ht="13.9" customHeight="1" x14ac:dyDescent="0.15">
      <c r="A56" s="424"/>
      <c r="B56" s="426"/>
      <c r="C56" s="398"/>
      <c r="D56" s="398"/>
      <c r="E56" s="428" t="str">
        <f>IF(C56="","",C56)</f>
        <v/>
      </c>
      <c r="F56" s="402"/>
      <c r="G56" s="394" t="str">
        <f>IF(F56="","",ROUND(D56/F56,3))</f>
        <v/>
      </c>
      <c r="H56" s="398"/>
      <c r="I56" s="398"/>
      <c r="J56" s="400" t="str">
        <f t="shared" si="0"/>
        <v/>
      </c>
      <c r="K56" s="402"/>
      <c r="L56" s="394" t="str">
        <f>IF(I56="","",ROUND(I56/K56,3))</f>
        <v/>
      </c>
      <c r="M56" s="394" t="str">
        <f>IF(I56="","",ROUND(I56/D56,3))</f>
        <v/>
      </c>
      <c r="N56" s="394" t="str">
        <f>IF(K56="","",ROUND(K56/F56,3))</f>
        <v/>
      </c>
      <c r="O56" s="396"/>
    </row>
    <row r="57" spans="1:15" ht="13.9" customHeight="1" x14ac:dyDescent="0.15">
      <c r="A57" s="425"/>
      <c r="B57" s="427"/>
      <c r="C57" s="399"/>
      <c r="D57" s="399"/>
      <c r="E57" s="429"/>
      <c r="F57" s="403"/>
      <c r="G57" s="395"/>
      <c r="H57" s="399"/>
      <c r="I57" s="399"/>
      <c r="J57" s="401"/>
      <c r="K57" s="403"/>
      <c r="L57" s="395"/>
      <c r="M57" s="395"/>
      <c r="N57" s="395"/>
      <c r="O57" s="397"/>
    </row>
    <row r="58" spans="1:15" ht="13.9" customHeight="1" x14ac:dyDescent="0.15">
      <c r="A58" s="424"/>
      <c r="B58" s="426"/>
      <c r="C58" s="398"/>
      <c r="D58" s="398"/>
      <c r="E58" s="428" t="str">
        <f>IF(C58="","",C58)</f>
        <v/>
      </c>
      <c r="F58" s="402"/>
      <c r="G58" s="394" t="str">
        <f>IF(F58="","",ROUND(D58/F58,3))</f>
        <v/>
      </c>
      <c r="H58" s="398"/>
      <c r="I58" s="398"/>
      <c r="J58" s="400" t="str">
        <f t="shared" si="0"/>
        <v/>
      </c>
      <c r="K58" s="402"/>
      <c r="L58" s="394" t="str">
        <f>IF(I58="","",ROUND(I58/K58,3))</f>
        <v/>
      </c>
      <c r="M58" s="394" t="str">
        <f>IF(I58="","",ROUND(I58/D58,3))</f>
        <v/>
      </c>
      <c r="N58" s="394" t="str">
        <f>IF(K58="","",ROUND(K58/F58,3))</f>
        <v/>
      </c>
      <c r="O58" s="396"/>
    </row>
    <row r="59" spans="1:15" ht="13.9" customHeight="1" x14ac:dyDescent="0.15">
      <c r="A59" s="425"/>
      <c r="B59" s="427"/>
      <c r="C59" s="399"/>
      <c r="D59" s="399"/>
      <c r="E59" s="429"/>
      <c r="F59" s="403"/>
      <c r="G59" s="395"/>
      <c r="H59" s="399"/>
      <c r="I59" s="399"/>
      <c r="J59" s="401"/>
      <c r="K59" s="403"/>
      <c r="L59" s="395"/>
      <c r="M59" s="395"/>
      <c r="N59" s="395"/>
      <c r="O59" s="397"/>
    </row>
    <row r="60" spans="1:15" ht="13.9" customHeight="1" x14ac:dyDescent="0.15">
      <c r="A60" s="424"/>
      <c r="B60" s="426"/>
      <c r="C60" s="398"/>
      <c r="D60" s="398"/>
      <c r="E60" s="428" t="str">
        <f>IF(C60="","",C60)</f>
        <v/>
      </c>
      <c r="F60" s="402"/>
      <c r="G60" s="394" t="str">
        <f>IF(F60="","",ROUND(D60/F60,3))</f>
        <v/>
      </c>
      <c r="H60" s="398"/>
      <c r="I60" s="398"/>
      <c r="J60" s="400" t="str">
        <f t="shared" si="0"/>
        <v/>
      </c>
      <c r="K60" s="402"/>
      <c r="L60" s="394" t="str">
        <f>IF(I60="","",ROUND(I60/K60,3))</f>
        <v/>
      </c>
      <c r="M60" s="394" t="str">
        <f>IF(I60="","",ROUND(I60/D60,3))</f>
        <v/>
      </c>
      <c r="N60" s="394" t="str">
        <f>IF(K60="","",ROUND(K60/F60,3))</f>
        <v/>
      </c>
      <c r="O60" s="396"/>
    </row>
    <row r="61" spans="1:15" ht="13.9" customHeight="1" x14ac:dyDescent="0.15">
      <c r="A61" s="425"/>
      <c r="B61" s="427"/>
      <c r="C61" s="399"/>
      <c r="D61" s="399"/>
      <c r="E61" s="429"/>
      <c r="F61" s="403"/>
      <c r="G61" s="395"/>
      <c r="H61" s="399"/>
      <c r="I61" s="399"/>
      <c r="J61" s="401"/>
      <c r="K61" s="403"/>
      <c r="L61" s="395"/>
      <c r="M61" s="395"/>
      <c r="N61" s="395"/>
      <c r="O61" s="397"/>
    </row>
    <row r="62" spans="1:15" ht="13.9" customHeight="1" x14ac:dyDescent="0.15">
      <c r="A62" s="424"/>
      <c r="B62" s="426"/>
      <c r="C62" s="398"/>
      <c r="D62" s="398"/>
      <c r="E62" s="428" t="str">
        <f>IF(C62="","",C62)</f>
        <v/>
      </c>
      <c r="F62" s="402"/>
      <c r="G62" s="394" t="str">
        <f>IF(F62="","",ROUND(D62/F62,3))</f>
        <v/>
      </c>
      <c r="H62" s="398"/>
      <c r="I62" s="398"/>
      <c r="J62" s="400" t="str">
        <f t="shared" si="0"/>
        <v/>
      </c>
      <c r="K62" s="402"/>
      <c r="L62" s="394" t="str">
        <f>IF(I62="","",ROUND(I62/K62,3))</f>
        <v/>
      </c>
      <c r="M62" s="394" t="str">
        <f>IF(I62="","",ROUND(I62/D62,3))</f>
        <v/>
      </c>
      <c r="N62" s="394" t="str">
        <f>IF(K62="","",ROUND(K62/F62,3))</f>
        <v/>
      </c>
      <c r="O62" s="396"/>
    </row>
    <row r="63" spans="1:15" ht="13.9" customHeight="1" x14ac:dyDescent="0.15">
      <c r="A63" s="425"/>
      <c r="B63" s="427"/>
      <c r="C63" s="399"/>
      <c r="D63" s="399"/>
      <c r="E63" s="429"/>
      <c r="F63" s="403"/>
      <c r="G63" s="395"/>
      <c r="H63" s="399"/>
      <c r="I63" s="399"/>
      <c r="J63" s="401"/>
      <c r="K63" s="403"/>
      <c r="L63" s="395"/>
      <c r="M63" s="395"/>
      <c r="N63" s="395"/>
      <c r="O63" s="397"/>
    </row>
    <row r="64" spans="1:15" ht="13.9" customHeight="1" x14ac:dyDescent="0.15">
      <c r="A64" s="424"/>
      <c r="B64" s="426"/>
      <c r="C64" s="398"/>
      <c r="D64" s="398"/>
      <c r="E64" s="428" t="str">
        <f>IF(C64="","",C64)</f>
        <v/>
      </c>
      <c r="F64" s="402"/>
      <c r="G64" s="394" t="str">
        <f>IF(F64="","",ROUND(D64/F64,3))</f>
        <v/>
      </c>
      <c r="H64" s="398"/>
      <c r="I64" s="398"/>
      <c r="J64" s="400" t="str">
        <f t="shared" si="0"/>
        <v/>
      </c>
      <c r="K64" s="402"/>
      <c r="L64" s="394" t="str">
        <f>IF(I64="","",ROUND(I64/K64,3))</f>
        <v/>
      </c>
      <c r="M64" s="394" t="str">
        <f>IF(I64="","",ROUND(I64/D64,3))</f>
        <v/>
      </c>
      <c r="N64" s="394" t="str">
        <f>IF(K64="","",ROUND(K64/F64,3))</f>
        <v/>
      </c>
      <c r="O64" s="396"/>
    </row>
    <row r="65" spans="1:15" ht="13.9" customHeight="1" x14ac:dyDescent="0.15">
      <c r="A65" s="425"/>
      <c r="B65" s="427"/>
      <c r="C65" s="399"/>
      <c r="D65" s="399"/>
      <c r="E65" s="429"/>
      <c r="F65" s="403"/>
      <c r="G65" s="395"/>
      <c r="H65" s="399"/>
      <c r="I65" s="399"/>
      <c r="J65" s="401"/>
      <c r="K65" s="403"/>
      <c r="L65" s="395"/>
      <c r="M65" s="395"/>
      <c r="N65" s="395"/>
      <c r="O65" s="397"/>
    </row>
    <row r="66" spans="1:15" ht="13.9" customHeight="1" x14ac:dyDescent="0.15">
      <c r="A66" s="424"/>
      <c r="B66" s="426"/>
      <c r="C66" s="398"/>
      <c r="D66" s="398"/>
      <c r="E66" s="428" t="str">
        <f>IF(C66="","",C66)</f>
        <v/>
      </c>
      <c r="F66" s="402"/>
      <c r="G66" s="394" t="str">
        <f>IF(F66="","",ROUND(D66/F66,3))</f>
        <v/>
      </c>
      <c r="H66" s="398"/>
      <c r="I66" s="398"/>
      <c r="J66" s="400" t="str">
        <f t="shared" si="0"/>
        <v/>
      </c>
      <c r="K66" s="402"/>
      <c r="L66" s="394" t="str">
        <f>IF(I66="","",ROUND(I66/K66,3))</f>
        <v/>
      </c>
      <c r="M66" s="394" t="str">
        <f>IF(I66="","",ROUND(I66/D66,3))</f>
        <v/>
      </c>
      <c r="N66" s="394" t="str">
        <f>IF(K66="","",ROUND(K66/F66,3))</f>
        <v/>
      </c>
      <c r="O66" s="396"/>
    </row>
    <row r="67" spans="1:15" ht="13.9" customHeight="1" x14ac:dyDescent="0.15">
      <c r="A67" s="425"/>
      <c r="B67" s="427"/>
      <c r="C67" s="399"/>
      <c r="D67" s="399"/>
      <c r="E67" s="429"/>
      <c r="F67" s="403"/>
      <c r="G67" s="395"/>
      <c r="H67" s="399"/>
      <c r="I67" s="399"/>
      <c r="J67" s="401"/>
      <c r="K67" s="403"/>
      <c r="L67" s="395"/>
      <c r="M67" s="395"/>
      <c r="N67" s="395"/>
      <c r="O67" s="397"/>
    </row>
    <row r="68" spans="1:15" ht="13.9" customHeight="1" x14ac:dyDescent="0.15">
      <c r="A68" s="424"/>
      <c r="B68" s="426"/>
      <c r="C68" s="398"/>
      <c r="D68" s="398"/>
      <c r="E68" s="428" t="str">
        <f>IF(C68="","",C68)</f>
        <v/>
      </c>
      <c r="F68" s="402"/>
      <c r="G68" s="394" t="str">
        <f>IF(F68="","",ROUND(D68/F68,3))</f>
        <v/>
      </c>
      <c r="H68" s="398"/>
      <c r="I68" s="398"/>
      <c r="J68" s="400" t="str">
        <f t="shared" si="0"/>
        <v/>
      </c>
      <c r="K68" s="402"/>
      <c r="L68" s="394" t="str">
        <f>IF(I68="","",ROUND(I68/K68,3))</f>
        <v/>
      </c>
      <c r="M68" s="394" t="str">
        <f>IF(I68="","",ROUND(I68/D68,3))</f>
        <v/>
      </c>
      <c r="N68" s="394" t="str">
        <f>IF(K68="","",ROUND(K68/F68,3))</f>
        <v/>
      </c>
      <c r="O68" s="396"/>
    </row>
    <row r="69" spans="1:15" ht="13.9" customHeight="1" x14ac:dyDescent="0.15">
      <c r="A69" s="425"/>
      <c r="B69" s="427"/>
      <c r="C69" s="399"/>
      <c r="D69" s="399"/>
      <c r="E69" s="429"/>
      <c r="F69" s="403"/>
      <c r="G69" s="395"/>
      <c r="H69" s="399"/>
      <c r="I69" s="399"/>
      <c r="J69" s="401"/>
      <c r="K69" s="403"/>
      <c r="L69" s="395"/>
      <c r="M69" s="395"/>
      <c r="N69" s="395"/>
      <c r="O69" s="397"/>
    </row>
    <row r="70" spans="1:15" ht="13.9" customHeight="1" x14ac:dyDescent="0.15">
      <c r="A70" s="424"/>
      <c r="B70" s="426"/>
      <c r="C70" s="398"/>
      <c r="D70" s="398"/>
      <c r="E70" s="428" t="str">
        <f>IF(C70="","",C70)</f>
        <v/>
      </c>
      <c r="F70" s="402"/>
      <c r="G70" s="394" t="str">
        <f>IF(F70="","",ROUND(D70/F70,3))</f>
        <v/>
      </c>
      <c r="H70" s="398"/>
      <c r="I70" s="398"/>
      <c r="J70" s="400" t="str">
        <f t="shared" si="0"/>
        <v/>
      </c>
      <c r="K70" s="402"/>
      <c r="L70" s="394" t="str">
        <f>IF(I70="","",ROUND(I70/K70,3))</f>
        <v/>
      </c>
      <c r="M70" s="394" t="str">
        <f>IF(I70="","",ROUND(I70/D70,3))</f>
        <v/>
      </c>
      <c r="N70" s="394" t="str">
        <f>IF(K70="","",ROUND(K70/F70,3))</f>
        <v/>
      </c>
      <c r="O70" s="396"/>
    </row>
    <row r="71" spans="1:15" ht="13.9" customHeight="1" x14ac:dyDescent="0.15">
      <c r="A71" s="425"/>
      <c r="B71" s="427"/>
      <c r="C71" s="399"/>
      <c r="D71" s="399"/>
      <c r="E71" s="429"/>
      <c r="F71" s="403"/>
      <c r="G71" s="395"/>
      <c r="H71" s="399"/>
      <c r="I71" s="399"/>
      <c r="J71" s="401"/>
      <c r="K71" s="403"/>
      <c r="L71" s="395"/>
      <c r="M71" s="395"/>
      <c r="N71" s="395"/>
      <c r="O71" s="397"/>
    </row>
    <row r="72" spans="1:15" ht="13.9" customHeight="1" x14ac:dyDescent="0.15">
      <c r="A72" s="424"/>
      <c r="B72" s="426"/>
      <c r="C72" s="398"/>
      <c r="D72" s="398"/>
      <c r="E72" s="428" t="str">
        <f>IF(C72="","",C72)</f>
        <v/>
      </c>
      <c r="F72" s="402"/>
      <c r="G72" s="394" t="str">
        <f>IF(F72="","",ROUND(D72/F72,3))</f>
        <v/>
      </c>
      <c r="H72" s="398"/>
      <c r="I72" s="398"/>
      <c r="J72" s="400" t="str">
        <f t="shared" si="0"/>
        <v/>
      </c>
      <c r="K72" s="402"/>
      <c r="L72" s="394" t="str">
        <f>IF(I72="","",ROUND(I72/K72,3))</f>
        <v/>
      </c>
      <c r="M72" s="394" t="str">
        <f>IF(I72="","",ROUND(I72/D72,3))</f>
        <v/>
      </c>
      <c r="N72" s="394" t="str">
        <f>IF(K72="","",ROUND(K72/F72,3))</f>
        <v/>
      </c>
      <c r="O72" s="396"/>
    </row>
    <row r="73" spans="1:15" ht="13.9" customHeight="1" x14ac:dyDescent="0.15">
      <c r="A73" s="425"/>
      <c r="B73" s="427"/>
      <c r="C73" s="399"/>
      <c r="D73" s="399"/>
      <c r="E73" s="429"/>
      <c r="F73" s="403"/>
      <c r="G73" s="395"/>
      <c r="H73" s="399"/>
      <c r="I73" s="399"/>
      <c r="J73" s="401"/>
      <c r="K73" s="403"/>
      <c r="L73" s="395"/>
      <c r="M73" s="395"/>
      <c r="N73" s="395"/>
      <c r="O73" s="397"/>
    </row>
    <row r="74" spans="1:15" ht="13.9" customHeight="1" x14ac:dyDescent="0.15">
      <c r="A74" s="424"/>
      <c r="B74" s="426"/>
      <c r="C74" s="398"/>
      <c r="D74" s="398"/>
      <c r="E74" s="428" t="str">
        <f>IF(C74="","",C74)</f>
        <v/>
      </c>
      <c r="F74" s="402"/>
      <c r="G74" s="394" t="str">
        <f>IF(F74="","",ROUND(D74/F74,3))</f>
        <v/>
      </c>
      <c r="H74" s="398"/>
      <c r="I74" s="398"/>
      <c r="J74" s="400" t="str">
        <f t="shared" si="0"/>
        <v/>
      </c>
      <c r="K74" s="402"/>
      <c r="L74" s="394" t="str">
        <f>IF(I74="","",ROUND(I74/K74,3))</f>
        <v/>
      </c>
      <c r="M74" s="394" t="str">
        <f>IF(I74="","",ROUND(I74/D74,3))</f>
        <v/>
      </c>
      <c r="N74" s="394" t="str">
        <f>IF(K74="","",ROUND(K74/F74,3))</f>
        <v/>
      </c>
      <c r="O74" s="396"/>
    </row>
    <row r="75" spans="1:15" ht="13.9" customHeight="1" x14ac:dyDescent="0.15">
      <c r="A75" s="425"/>
      <c r="B75" s="427"/>
      <c r="C75" s="399"/>
      <c r="D75" s="399"/>
      <c r="E75" s="429"/>
      <c r="F75" s="403"/>
      <c r="G75" s="395"/>
      <c r="H75" s="399"/>
      <c r="I75" s="399"/>
      <c r="J75" s="401"/>
      <c r="K75" s="403"/>
      <c r="L75" s="395"/>
      <c r="M75" s="395"/>
      <c r="N75" s="395"/>
      <c r="O75" s="397"/>
    </row>
    <row r="76" spans="1:15" ht="13.9" customHeight="1" x14ac:dyDescent="0.15">
      <c r="A76" s="424"/>
      <c r="B76" s="426"/>
      <c r="C76" s="398"/>
      <c r="D76" s="398"/>
      <c r="E76" s="428" t="str">
        <f>IF(C76="","",C76)</f>
        <v/>
      </c>
      <c r="F76" s="402"/>
      <c r="G76" s="394" t="str">
        <f>IF(F76="","",ROUND(D76/F76,3))</f>
        <v/>
      </c>
      <c r="H76" s="398"/>
      <c r="I76" s="398"/>
      <c r="J76" s="400" t="str">
        <f t="shared" si="0"/>
        <v/>
      </c>
      <c r="K76" s="402"/>
      <c r="L76" s="394" t="str">
        <f>IF(I76="","",ROUND(I76/K76,3))</f>
        <v/>
      </c>
      <c r="M76" s="394" t="str">
        <f>IF(I76="","",ROUND(I76/D76,3))</f>
        <v/>
      </c>
      <c r="N76" s="394" t="str">
        <f>IF(K76="","",ROUND(K76/F76,3))</f>
        <v/>
      </c>
      <c r="O76" s="396"/>
    </row>
    <row r="77" spans="1:15" ht="13.9" customHeight="1" x14ac:dyDescent="0.15">
      <c r="A77" s="425"/>
      <c r="B77" s="427"/>
      <c r="C77" s="399"/>
      <c r="D77" s="399"/>
      <c r="E77" s="429"/>
      <c r="F77" s="403"/>
      <c r="G77" s="395"/>
      <c r="H77" s="399"/>
      <c r="I77" s="399"/>
      <c r="J77" s="401"/>
      <c r="K77" s="403"/>
      <c r="L77" s="395"/>
      <c r="M77" s="395"/>
      <c r="N77" s="395"/>
      <c r="O77" s="397"/>
    </row>
    <row r="78" spans="1:15" ht="13.9" customHeight="1" x14ac:dyDescent="0.15">
      <c r="A78" s="424"/>
      <c r="B78" s="426"/>
      <c r="C78" s="398"/>
      <c r="D78" s="398"/>
      <c r="E78" s="428" t="str">
        <f>IF(C78="","",C78)</f>
        <v/>
      </c>
      <c r="F78" s="402"/>
      <c r="G78" s="394" t="str">
        <f>IF(F78="","",ROUND(D78/F78,3))</f>
        <v/>
      </c>
      <c r="H78" s="398"/>
      <c r="I78" s="398"/>
      <c r="J78" s="400" t="str">
        <f t="shared" si="0"/>
        <v/>
      </c>
      <c r="K78" s="402"/>
      <c r="L78" s="394" t="str">
        <f>IF(I78="","",ROUND(I78/K78,3))</f>
        <v/>
      </c>
      <c r="M78" s="394" t="str">
        <f>IF(I78="","",ROUND(I78/D78,3))</f>
        <v/>
      </c>
      <c r="N78" s="394" t="str">
        <f>IF(K78="","",ROUND(K78/F78,3))</f>
        <v/>
      </c>
      <c r="O78" s="396"/>
    </row>
    <row r="79" spans="1:15" ht="13.9" customHeight="1" x14ac:dyDescent="0.15">
      <c r="A79" s="425"/>
      <c r="B79" s="427"/>
      <c r="C79" s="399"/>
      <c r="D79" s="399"/>
      <c r="E79" s="429"/>
      <c r="F79" s="403"/>
      <c r="G79" s="395"/>
      <c r="H79" s="399"/>
      <c r="I79" s="399"/>
      <c r="J79" s="401"/>
      <c r="K79" s="403"/>
      <c r="L79" s="395"/>
      <c r="M79" s="395"/>
      <c r="N79" s="395"/>
      <c r="O79" s="397"/>
    </row>
    <row r="80" spans="1:15" ht="13.9" customHeight="1" x14ac:dyDescent="0.15">
      <c r="A80" s="424"/>
      <c r="B80" s="426"/>
      <c r="C80" s="398"/>
      <c r="D80" s="398"/>
      <c r="E80" s="428" t="str">
        <f>IF(C80="","",C80)</f>
        <v/>
      </c>
      <c r="F80" s="402"/>
      <c r="G80" s="394" t="str">
        <f>IF(F80="","",ROUND(D80/F80,3))</f>
        <v/>
      </c>
      <c r="H80" s="398"/>
      <c r="I80" s="398"/>
      <c r="J80" s="400" t="str">
        <f t="shared" si="0"/>
        <v/>
      </c>
      <c r="K80" s="402"/>
      <c r="L80" s="394" t="str">
        <f>IF(I80="","",ROUND(I80/K80,3))</f>
        <v/>
      </c>
      <c r="M80" s="394" t="str">
        <f>IF(I80="","",ROUND(I80/D80,3))</f>
        <v/>
      </c>
      <c r="N80" s="394" t="str">
        <f>IF(K80="","",ROUND(K80/F80,3))</f>
        <v/>
      </c>
      <c r="O80" s="396"/>
    </row>
    <row r="81" spans="1:15" ht="13.9" customHeight="1" x14ac:dyDescent="0.15">
      <c r="A81" s="425"/>
      <c r="B81" s="427"/>
      <c r="C81" s="399"/>
      <c r="D81" s="399"/>
      <c r="E81" s="429"/>
      <c r="F81" s="403"/>
      <c r="G81" s="395"/>
      <c r="H81" s="399"/>
      <c r="I81" s="399"/>
      <c r="J81" s="401"/>
      <c r="K81" s="403"/>
      <c r="L81" s="395"/>
      <c r="M81" s="395"/>
      <c r="N81" s="395"/>
      <c r="O81" s="397"/>
    </row>
    <row r="82" spans="1:15" ht="13.9" customHeight="1" x14ac:dyDescent="0.15">
      <c r="A82" s="424"/>
      <c r="B82" s="426"/>
      <c r="C82" s="398"/>
      <c r="D82" s="398"/>
      <c r="E82" s="428" t="str">
        <f>IF(C82="","",C82)</f>
        <v/>
      </c>
      <c r="F82" s="402"/>
      <c r="G82" s="394" t="str">
        <f>IF(F82="","",ROUND(D82/F82,3))</f>
        <v/>
      </c>
      <c r="H82" s="398"/>
      <c r="I82" s="398"/>
      <c r="J82" s="400" t="str">
        <f t="shared" si="0"/>
        <v/>
      </c>
      <c r="K82" s="402"/>
      <c r="L82" s="394" t="str">
        <f>IF(I82="","",ROUND(I82/K82,3))</f>
        <v/>
      </c>
      <c r="M82" s="394" t="str">
        <f>IF(I82="","",ROUND(I82/D82,3))</f>
        <v/>
      </c>
      <c r="N82" s="394" t="str">
        <f>IF(K82="","",ROUND(K82/F82,3))</f>
        <v/>
      </c>
      <c r="O82" s="396"/>
    </row>
    <row r="83" spans="1:15" ht="13.9" customHeight="1" x14ac:dyDescent="0.15">
      <c r="A83" s="425"/>
      <c r="B83" s="427"/>
      <c r="C83" s="399"/>
      <c r="D83" s="399"/>
      <c r="E83" s="429"/>
      <c r="F83" s="403"/>
      <c r="G83" s="395"/>
      <c r="H83" s="399"/>
      <c r="I83" s="399"/>
      <c r="J83" s="401"/>
      <c r="K83" s="403"/>
      <c r="L83" s="395"/>
      <c r="M83" s="395"/>
      <c r="N83" s="395"/>
      <c r="O83" s="397"/>
    </row>
    <row r="84" spans="1:15" ht="13.9" customHeight="1" x14ac:dyDescent="0.15">
      <c r="A84" s="424"/>
      <c r="B84" s="426"/>
      <c r="C84" s="398"/>
      <c r="D84" s="398"/>
      <c r="E84" s="428" t="str">
        <f>IF(C84="","",C84)</f>
        <v/>
      </c>
      <c r="F84" s="402"/>
      <c r="G84" s="394" t="str">
        <f>IF(F84="","",ROUND(D84/F84,3))</f>
        <v/>
      </c>
      <c r="H84" s="398"/>
      <c r="I84" s="398"/>
      <c r="J84" s="400" t="str">
        <f t="shared" si="0"/>
        <v/>
      </c>
      <c r="K84" s="402"/>
      <c r="L84" s="394" t="str">
        <f>IF(I84="","",ROUND(I84/K84,3))</f>
        <v/>
      </c>
      <c r="M84" s="394" t="str">
        <f>IF(I84="","",ROUND(I84/D84,3))</f>
        <v/>
      </c>
      <c r="N84" s="394" t="str">
        <f>IF(K84="","",ROUND(K84/F84,3))</f>
        <v/>
      </c>
      <c r="O84" s="396"/>
    </row>
    <row r="85" spans="1:15" ht="13.9" customHeight="1" x14ac:dyDescent="0.15">
      <c r="A85" s="425"/>
      <c r="B85" s="427"/>
      <c r="C85" s="399"/>
      <c r="D85" s="399"/>
      <c r="E85" s="429"/>
      <c r="F85" s="403"/>
      <c r="G85" s="395"/>
      <c r="H85" s="399"/>
      <c r="I85" s="399"/>
      <c r="J85" s="401"/>
      <c r="K85" s="403"/>
      <c r="L85" s="395"/>
      <c r="M85" s="395"/>
      <c r="N85" s="395"/>
      <c r="O85" s="397"/>
    </row>
    <row r="86" spans="1:15" ht="13.9" customHeight="1" x14ac:dyDescent="0.15">
      <c r="A86" s="424"/>
      <c r="B86" s="426"/>
      <c r="C86" s="398"/>
      <c r="D86" s="398"/>
      <c r="E86" s="428" t="str">
        <f>IF(C86="","",C86)</f>
        <v/>
      </c>
      <c r="F86" s="402"/>
      <c r="G86" s="394" t="str">
        <f>IF(F86="","",ROUND(D86/F86,3))</f>
        <v/>
      </c>
      <c r="H86" s="398"/>
      <c r="I86" s="398"/>
      <c r="J86" s="400" t="str">
        <f t="shared" si="0"/>
        <v/>
      </c>
      <c r="K86" s="402"/>
      <c r="L86" s="394" t="str">
        <f>IF(I86="","",ROUND(I86/K86,3))</f>
        <v/>
      </c>
      <c r="M86" s="394" t="str">
        <f>IF(I86="","",ROUND(I86/D86,3))</f>
        <v/>
      </c>
      <c r="N86" s="394" t="str">
        <f>IF(K86="","",ROUND(K86/F86,3))</f>
        <v/>
      </c>
      <c r="O86" s="396"/>
    </row>
    <row r="87" spans="1:15" ht="13.9" customHeight="1" x14ac:dyDescent="0.15">
      <c r="A87" s="425"/>
      <c r="B87" s="427"/>
      <c r="C87" s="399"/>
      <c r="D87" s="399"/>
      <c r="E87" s="429"/>
      <c r="F87" s="403"/>
      <c r="G87" s="395"/>
      <c r="H87" s="399"/>
      <c r="I87" s="399"/>
      <c r="J87" s="401"/>
      <c r="K87" s="403"/>
      <c r="L87" s="395"/>
      <c r="M87" s="395"/>
      <c r="N87" s="395"/>
      <c r="O87" s="397"/>
    </row>
    <row r="88" spans="1:15" ht="13.9" customHeight="1" x14ac:dyDescent="0.15">
      <c r="A88" s="424"/>
      <c r="B88" s="426"/>
      <c r="C88" s="398"/>
      <c r="D88" s="398"/>
      <c r="E88" s="428" t="str">
        <f>IF(C88="","",C88)</f>
        <v/>
      </c>
      <c r="F88" s="402"/>
      <c r="G88" s="394" t="str">
        <f>IF(F88="","",ROUND(D88/F88,3))</f>
        <v/>
      </c>
      <c r="H88" s="398"/>
      <c r="I88" s="398"/>
      <c r="J88" s="400" t="str">
        <f t="shared" si="0"/>
        <v/>
      </c>
      <c r="K88" s="402"/>
      <c r="L88" s="394" t="str">
        <f>IF(I88="","",ROUND(I88/K88,3))</f>
        <v/>
      </c>
      <c r="M88" s="394" t="str">
        <f>IF(I88="","",ROUND(I88/D88,3))</f>
        <v/>
      </c>
      <c r="N88" s="394" t="str">
        <f>IF(K88="","",ROUND(K88/F88,3))</f>
        <v/>
      </c>
      <c r="O88" s="396"/>
    </row>
    <row r="89" spans="1:15" ht="13.9" customHeight="1" x14ac:dyDescent="0.15">
      <c r="A89" s="425"/>
      <c r="B89" s="427"/>
      <c r="C89" s="399"/>
      <c r="D89" s="399"/>
      <c r="E89" s="429"/>
      <c r="F89" s="403"/>
      <c r="G89" s="395"/>
      <c r="H89" s="399"/>
      <c r="I89" s="399"/>
      <c r="J89" s="401"/>
      <c r="K89" s="403"/>
      <c r="L89" s="395"/>
      <c r="M89" s="395"/>
      <c r="N89" s="395"/>
      <c r="O89" s="397"/>
    </row>
    <row r="90" spans="1:15" ht="13.9" customHeight="1" x14ac:dyDescent="0.15">
      <c r="A90" s="434" t="s">
        <v>102</v>
      </c>
      <c r="B90" s="436"/>
      <c r="C90" s="430"/>
      <c r="D90" s="428" t="str">
        <f>IF(SUM(D12:D89)=0,"",SUM(D12:D89))</f>
        <v/>
      </c>
      <c r="E90" s="430" t="str">
        <f>IF(C90="","",C90)</f>
        <v/>
      </c>
      <c r="F90" s="428" t="str">
        <f>IF(SUM(F12:F89)=0,"",SUM(F12:F89))</f>
        <v/>
      </c>
      <c r="G90" s="394" t="str">
        <f>IF(F90="","",ROUND(D90/F90,3))</f>
        <v/>
      </c>
      <c r="H90" s="430"/>
      <c r="I90" s="428" t="str">
        <f>IF(SUM(I12:I89)=0,"",SUM(I12:I89))</f>
        <v/>
      </c>
      <c r="J90" s="430"/>
      <c r="K90" s="428" t="str">
        <f>IF(SUM(K12:K89)=0,"",SUM(K12:K89))</f>
        <v/>
      </c>
      <c r="L90" s="394" t="str">
        <f>IF(I90="","",ROUND(I90/K90,3))</f>
        <v/>
      </c>
      <c r="M90" s="394" t="str">
        <f>IF(I90="","",ROUND(I90/D90,3))</f>
        <v/>
      </c>
      <c r="N90" s="394" t="str">
        <f>IF(K90="","",ROUND(K90/F90,3))</f>
        <v/>
      </c>
      <c r="O90" s="396"/>
    </row>
    <row r="91" spans="1:15" ht="13.9" customHeight="1" x14ac:dyDescent="0.15">
      <c r="A91" s="435"/>
      <c r="B91" s="437"/>
      <c r="C91" s="431"/>
      <c r="D91" s="429"/>
      <c r="E91" s="431"/>
      <c r="F91" s="429"/>
      <c r="G91" s="395"/>
      <c r="H91" s="431"/>
      <c r="I91" s="429"/>
      <c r="J91" s="431"/>
      <c r="K91" s="429"/>
      <c r="L91" s="395"/>
      <c r="M91" s="395"/>
      <c r="N91" s="395"/>
      <c r="O91" s="397"/>
    </row>
    <row r="92" spans="1:15" ht="13.9" customHeight="1" x14ac:dyDescent="0.15">
      <c r="A92" s="432" t="s">
        <v>216</v>
      </c>
      <c r="B92" s="426"/>
      <c r="C92" s="398"/>
      <c r="D92" s="398"/>
      <c r="E92" s="428" t="str">
        <f>IF(C92="","",C92)</f>
        <v/>
      </c>
      <c r="F92" s="402"/>
      <c r="G92" s="394" t="str">
        <f>IF(F92=0,"",ROUND(D92/F92,3))</f>
        <v/>
      </c>
      <c r="H92" s="398"/>
      <c r="I92" s="398"/>
      <c r="J92" s="428" t="str">
        <f>IF(H92="","",H92)</f>
        <v/>
      </c>
      <c r="K92" s="402"/>
      <c r="L92" s="394" t="str">
        <f>IF(K92=0,"",ROUND(I92/K92,3))</f>
        <v/>
      </c>
      <c r="M92" s="394" t="str">
        <f>IF(I92="","",ROUND(I92/D92,3))</f>
        <v/>
      </c>
      <c r="N92" s="394" t="str">
        <f>IF(K92="","",ROUND(K92/F92,3))</f>
        <v/>
      </c>
      <c r="O92" s="396"/>
    </row>
    <row r="93" spans="1:15" ht="13.9" customHeight="1" x14ac:dyDescent="0.15">
      <c r="A93" s="433"/>
      <c r="B93" s="427"/>
      <c r="C93" s="399"/>
      <c r="D93" s="399"/>
      <c r="E93" s="429"/>
      <c r="F93" s="403"/>
      <c r="G93" s="395"/>
      <c r="H93" s="399"/>
      <c r="I93" s="399"/>
      <c r="J93" s="429"/>
      <c r="K93" s="403"/>
      <c r="L93" s="395"/>
      <c r="M93" s="395"/>
      <c r="N93" s="395"/>
      <c r="O93" s="397"/>
    </row>
    <row r="94" spans="1:15" ht="13.9" customHeight="1" x14ac:dyDescent="0.15">
      <c r="A94" s="432" t="s">
        <v>217</v>
      </c>
      <c r="B94" s="436"/>
      <c r="C94" s="430"/>
      <c r="D94" s="398"/>
      <c r="E94" s="430"/>
      <c r="F94" s="402"/>
      <c r="G94" s="394" t="str">
        <f>IF(F94="","",ROUND(D94/F94,3))</f>
        <v/>
      </c>
      <c r="H94" s="430"/>
      <c r="I94" s="398"/>
      <c r="J94" s="430"/>
      <c r="K94" s="402"/>
      <c r="L94" s="394" t="str">
        <f>IF(K94="","",ROUND(I94/K94,3))</f>
        <v/>
      </c>
      <c r="M94" s="394" t="str">
        <f>IF(I94="","",ROUND(I94/D94,3))</f>
        <v/>
      </c>
      <c r="N94" s="394" t="str">
        <f>IF(K94="","",ROUND(K94/F94,3))</f>
        <v/>
      </c>
      <c r="O94" s="396"/>
    </row>
    <row r="95" spans="1:15" ht="13.9" customHeight="1" x14ac:dyDescent="0.15">
      <c r="A95" s="433"/>
      <c r="B95" s="437"/>
      <c r="C95" s="431"/>
      <c r="D95" s="399"/>
      <c r="E95" s="431"/>
      <c r="F95" s="403"/>
      <c r="G95" s="395"/>
      <c r="H95" s="431"/>
      <c r="I95" s="399"/>
      <c r="J95" s="431"/>
      <c r="K95" s="403"/>
      <c r="L95" s="395"/>
      <c r="M95" s="395"/>
      <c r="N95" s="395"/>
      <c r="O95" s="397"/>
    </row>
    <row r="96" spans="1:15" ht="13.9" customHeight="1" x14ac:dyDescent="0.15">
      <c r="A96" s="432" t="s">
        <v>288</v>
      </c>
      <c r="B96" s="436"/>
      <c r="C96" s="430"/>
      <c r="D96" s="428" t="str">
        <f>IF(D94="","",D94+D92)</f>
        <v/>
      </c>
      <c r="E96" s="430"/>
      <c r="F96" s="428" t="str">
        <f>IF(F94="","",F94+F92)</f>
        <v/>
      </c>
      <c r="G96" s="394" t="str">
        <f>IF(F96="","",ROUND(D96/F96,3))</f>
        <v/>
      </c>
      <c r="H96" s="430"/>
      <c r="I96" s="428" t="str">
        <f>IF(I94="","",I94+I92)</f>
        <v/>
      </c>
      <c r="J96" s="430"/>
      <c r="K96" s="428" t="str">
        <f>IF(K94="","",K94+K92)</f>
        <v/>
      </c>
      <c r="L96" s="394" t="str">
        <f>IF(K96="","",ROUND(I96/K96,3))</f>
        <v/>
      </c>
      <c r="M96" s="394" t="str">
        <f>IF(I96="","",ROUND(I96/D96,3))</f>
        <v/>
      </c>
      <c r="N96" s="394" t="str">
        <f>IF(K96="","",ROUND(K96/F96,3))</f>
        <v/>
      </c>
      <c r="O96" s="396"/>
    </row>
    <row r="97" spans="1:15" ht="13.9" customHeight="1" x14ac:dyDescent="0.15">
      <c r="A97" s="433"/>
      <c r="B97" s="437"/>
      <c r="C97" s="431"/>
      <c r="D97" s="429"/>
      <c r="E97" s="431"/>
      <c r="F97" s="429"/>
      <c r="G97" s="395"/>
      <c r="H97" s="431"/>
      <c r="I97" s="429"/>
      <c r="J97" s="431"/>
      <c r="K97" s="429"/>
      <c r="L97" s="395"/>
      <c r="M97" s="395"/>
      <c r="N97" s="395"/>
      <c r="O97" s="397"/>
    </row>
    <row r="98" spans="1:15" ht="13.9" customHeight="1" x14ac:dyDescent="0.15">
      <c r="A98" s="434" t="s">
        <v>61</v>
      </c>
      <c r="B98" s="436"/>
      <c r="C98" s="430"/>
      <c r="D98" s="428" t="str">
        <f>IF(D96="","",D96+D90)</f>
        <v/>
      </c>
      <c r="E98" s="430"/>
      <c r="F98" s="428" t="str">
        <f>IF(F96="","",F96+F90)</f>
        <v/>
      </c>
      <c r="G98" s="394" t="str">
        <f>IF(F98="","",ROUND(D98/F98,3))</f>
        <v/>
      </c>
      <c r="H98" s="430"/>
      <c r="I98" s="428" t="str">
        <f>IF(I96="","",I96+I90)</f>
        <v/>
      </c>
      <c r="J98" s="430"/>
      <c r="K98" s="428" t="str">
        <f>IF(K96="","",K96+K90)</f>
        <v/>
      </c>
      <c r="L98" s="394" t="str">
        <f>IF(K98="","",ROUND(I98/K98,3))</f>
        <v/>
      </c>
      <c r="M98" s="394" t="str">
        <f>IF(I98="","",ROUND(I98/D98,3))</f>
        <v/>
      </c>
      <c r="N98" s="394" t="str">
        <f>IF(K98="","",ROUND(K98/F98,3))</f>
        <v/>
      </c>
      <c r="O98" s="396"/>
    </row>
    <row r="99" spans="1:15" ht="13.9" customHeight="1" x14ac:dyDescent="0.15">
      <c r="A99" s="435"/>
      <c r="B99" s="437"/>
      <c r="C99" s="431"/>
      <c r="D99" s="429"/>
      <c r="E99" s="431"/>
      <c r="F99" s="429"/>
      <c r="G99" s="395"/>
      <c r="H99" s="431"/>
      <c r="I99" s="429"/>
      <c r="J99" s="431"/>
      <c r="K99" s="429"/>
      <c r="L99" s="395"/>
      <c r="M99" s="395"/>
      <c r="N99" s="395"/>
      <c r="O99" s="397"/>
    </row>
    <row r="100" spans="1:15" ht="13.9" customHeight="1" x14ac:dyDescent="0.15">
      <c r="A100" s="434" t="s">
        <v>218</v>
      </c>
      <c r="B100" s="436"/>
      <c r="C100" s="430"/>
      <c r="D100" s="398"/>
      <c r="E100" s="430"/>
      <c r="F100" s="402"/>
      <c r="G100" s="394" t="str">
        <f>IF(F100="","",ROUND(D100/F100,3))</f>
        <v/>
      </c>
      <c r="H100" s="430"/>
      <c r="I100" s="398"/>
      <c r="J100" s="430"/>
      <c r="K100" s="402"/>
      <c r="L100" s="394" t="str">
        <f>IF(K100="","",ROUND(I100/K100,3))</f>
        <v/>
      </c>
      <c r="M100" s="394" t="str">
        <f>IF(I100="","",ROUND(I100/D100,3))</f>
        <v/>
      </c>
      <c r="N100" s="394" t="str">
        <f>IF(K100="","",ROUND(K100/F100,3))</f>
        <v/>
      </c>
      <c r="O100" s="396"/>
    </row>
    <row r="101" spans="1:15" ht="13.9" customHeight="1" x14ac:dyDescent="0.15">
      <c r="A101" s="435"/>
      <c r="B101" s="437"/>
      <c r="C101" s="431"/>
      <c r="D101" s="399"/>
      <c r="E101" s="431"/>
      <c r="F101" s="403"/>
      <c r="G101" s="395"/>
      <c r="H101" s="431"/>
      <c r="I101" s="399"/>
      <c r="J101" s="431"/>
      <c r="K101" s="403"/>
      <c r="L101" s="395"/>
      <c r="M101" s="395"/>
      <c r="N101" s="395"/>
      <c r="O101" s="397"/>
    </row>
    <row r="102" spans="1:15" ht="13.9" customHeight="1" x14ac:dyDescent="0.15">
      <c r="A102" s="434" t="s">
        <v>62</v>
      </c>
      <c r="B102" s="436"/>
      <c r="C102" s="430"/>
      <c r="D102" s="428" t="str">
        <f>IF(D100="","",D100+D98)</f>
        <v/>
      </c>
      <c r="E102" s="430"/>
      <c r="F102" s="428" t="str">
        <f>IF(F100="","",F100+F98)</f>
        <v/>
      </c>
      <c r="G102" s="394" t="str">
        <f>IF(F102="","",ROUND(D102/F102,3))</f>
        <v/>
      </c>
      <c r="H102" s="430"/>
      <c r="I102" s="428" t="str">
        <f>IF(I100="","",I100+I98)</f>
        <v/>
      </c>
      <c r="J102" s="430"/>
      <c r="K102" s="428" t="str">
        <f>IF(K100="","",K100+K98)</f>
        <v/>
      </c>
      <c r="L102" s="394" t="str">
        <f>IF(K102="","",ROUND(I102/K102,3))</f>
        <v/>
      </c>
      <c r="M102" s="394" t="str">
        <f>IF(I102="","",ROUND(I102/D102,3))</f>
        <v/>
      </c>
      <c r="N102" s="394" t="str">
        <f>IF(K102="","",ROUND(K102/F102,3))</f>
        <v/>
      </c>
      <c r="O102" s="396"/>
    </row>
    <row r="103" spans="1:15" ht="13.9" customHeight="1" x14ac:dyDescent="0.15">
      <c r="A103" s="435"/>
      <c r="B103" s="437"/>
      <c r="C103" s="431"/>
      <c r="D103" s="429"/>
      <c r="E103" s="431"/>
      <c r="F103" s="429"/>
      <c r="G103" s="395"/>
      <c r="H103" s="431"/>
      <c r="I103" s="429"/>
      <c r="J103" s="431"/>
      <c r="K103" s="429"/>
      <c r="L103" s="395"/>
      <c r="M103" s="395"/>
      <c r="N103" s="395"/>
      <c r="O103" s="397"/>
    </row>
    <row r="104" spans="1:15" ht="13.9" customHeight="1" x14ac:dyDescent="0.15">
      <c r="A104" s="434" t="s">
        <v>219</v>
      </c>
      <c r="B104" s="436"/>
      <c r="C104" s="430"/>
      <c r="D104" s="398"/>
      <c r="E104" s="430"/>
      <c r="F104" s="402"/>
      <c r="G104" s="394" t="str">
        <f>IF(F104="","",ROUND(D104/F104,3))</f>
        <v/>
      </c>
      <c r="H104" s="430"/>
      <c r="I104" s="398"/>
      <c r="J104" s="430"/>
      <c r="K104" s="402"/>
      <c r="L104" s="394" t="str">
        <f>IF(K104="","",ROUND(I104/K104,3))</f>
        <v/>
      </c>
      <c r="M104" s="394" t="str">
        <f>IF(I104="","",ROUND(I104/D104,3))</f>
        <v/>
      </c>
      <c r="N104" s="394" t="str">
        <f>IF(K104="","",ROUND(K104/F104,3))</f>
        <v/>
      </c>
      <c r="O104" s="396"/>
    </row>
    <row r="105" spans="1:15" ht="13.9" customHeight="1" x14ac:dyDescent="0.15">
      <c r="A105" s="435"/>
      <c r="B105" s="437"/>
      <c r="C105" s="431"/>
      <c r="D105" s="399"/>
      <c r="E105" s="431"/>
      <c r="F105" s="403"/>
      <c r="G105" s="395"/>
      <c r="H105" s="431"/>
      <c r="I105" s="399"/>
      <c r="J105" s="431"/>
      <c r="K105" s="403"/>
      <c r="L105" s="395"/>
      <c r="M105" s="395"/>
      <c r="N105" s="395"/>
      <c r="O105" s="397"/>
    </row>
    <row r="106" spans="1:15" ht="13.9" customHeight="1" x14ac:dyDescent="0.15">
      <c r="A106" s="434" t="s">
        <v>220</v>
      </c>
      <c r="B106" s="440"/>
      <c r="C106" s="438"/>
      <c r="D106" s="398"/>
      <c r="E106" s="438"/>
      <c r="F106" s="402"/>
      <c r="G106" s="394" t="str">
        <f>IF(F106="","",ROUND(D106/F106,3))</f>
        <v/>
      </c>
      <c r="H106" s="438"/>
      <c r="I106" s="398"/>
      <c r="J106" s="438"/>
      <c r="K106" s="402"/>
      <c r="L106" s="394" t="str">
        <f>IF(K106="","",ROUND(I106/K106,3))</f>
        <v/>
      </c>
      <c r="M106" s="394" t="str">
        <f>IF(I106="","",ROUND(I106/D106,3))</f>
        <v/>
      </c>
      <c r="N106" s="394" t="str">
        <f>IF(K106="","",ROUND(K106/F106,3))</f>
        <v/>
      </c>
      <c r="O106" s="396"/>
    </row>
    <row r="107" spans="1:15" ht="13.9" customHeight="1" x14ac:dyDescent="0.15">
      <c r="A107" s="435"/>
      <c r="B107" s="441"/>
      <c r="C107" s="439"/>
      <c r="D107" s="399"/>
      <c r="E107" s="439"/>
      <c r="F107" s="403"/>
      <c r="G107" s="395"/>
      <c r="H107" s="439"/>
      <c r="I107" s="399"/>
      <c r="J107" s="439"/>
      <c r="K107" s="403"/>
      <c r="L107" s="395"/>
      <c r="M107" s="395"/>
      <c r="N107" s="395"/>
      <c r="O107" s="397"/>
    </row>
    <row r="108" spans="1:15" ht="13.9" customHeight="1" x14ac:dyDescent="0.15">
      <c r="A108" s="432" t="s">
        <v>289</v>
      </c>
      <c r="B108" s="436"/>
      <c r="C108" s="430"/>
      <c r="D108" s="428" t="str">
        <f>IF(D104="","",D106+D104)</f>
        <v/>
      </c>
      <c r="E108" s="430"/>
      <c r="F108" s="428" t="str">
        <f>IF(F104="","",F106+F104)</f>
        <v/>
      </c>
      <c r="G108" s="394" t="str">
        <f>IF(F108="","",ROUND(D108/F108,3))</f>
        <v/>
      </c>
      <c r="H108" s="430"/>
      <c r="I108" s="428" t="str">
        <f>IF(I104="","",I106+I104)</f>
        <v/>
      </c>
      <c r="J108" s="430"/>
      <c r="K108" s="428" t="str">
        <f>IF(K104="","",K106+K104)</f>
        <v/>
      </c>
      <c r="L108" s="394" t="str">
        <f>IF(K108="","",ROUND(I108/K108,3))</f>
        <v/>
      </c>
      <c r="M108" s="394" t="str">
        <f>IF(I108="","",ROUND(I108/D108,3))</f>
        <v/>
      </c>
      <c r="N108" s="394" t="str">
        <f>IF(K108="","",ROUND(K108/F108,3))</f>
        <v/>
      </c>
      <c r="O108" s="396"/>
    </row>
    <row r="109" spans="1:15" ht="13.9" customHeight="1" x14ac:dyDescent="0.15">
      <c r="A109" s="433"/>
      <c r="B109" s="437"/>
      <c r="C109" s="431"/>
      <c r="D109" s="429"/>
      <c r="E109" s="431"/>
      <c r="F109" s="429"/>
      <c r="G109" s="395"/>
      <c r="H109" s="431"/>
      <c r="I109" s="429"/>
      <c r="J109" s="431"/>
      <c r="K109" s="429"/>
      <c r="L109" s="395"/>
      <c r="M109" s="395"/>
      <c r="N109" s="395"/>
      <c r="O109" s="397"/>
    </row>
    <row r="110" spans="1:15" ht="13.9" customHeight="1" x14ac:dyDescent="0.15">
      <c r="A110" s="434" t="s">
        <v>63</v>
      </c>
      <c r="B110" s="440"/>
      <c r="C110" s="438"/>
      <c r="D110" s="428" t="str">
        <f>IF(D108="","",D108+D102)</f>
        <v/>
      </c>
      <c r="E110" s="438"/>
      <c r="F110" s="428" t="str">
        <f>IF(F108="","",F108+F102)</f>
        <v/>
      </c>
      <c r="G110" s="394" t="str">
        <f>IF(F110="","",ROUND(D110/F110,3))</f>
        <v/>
      </c>
      <c r="H110" s="438"/>
      <c r="I110" s="428" t="str">
        <f>IF(I108="","",I108+I102)</f>
        <v/>
      </c>
      <c r="J110" s="438"/>
      <c r="K110" s="428" t="str">
        <f>IF(K108="","",K108+K102)</f>
        <v/>
      </c>
      <c r="L110" s="394" t="str">
        <f>IF(K110="","",ROUND(I110/K110,3))</f>
        <v/>
      </c>
      <c r="M110" s="394" t="str">
        <f>IF(I110="","",ROUND(I110/D110,3))</f>
        <v/>
      </c>
      <c r="N110" s="394" t="str">
        <f>IF(K110="","",ROUND(K110/F110,3))</f>
        <v/>
      </c>
      <c r="O110" s="396"/>
    </row>
    <row r="111" spans="1:15" ht="13.9" customHeight="1" x14ac:dyDescent="0.15">
      <c r="A111" s="435"/>
      <c r="B111" s="441"/>
      <c r="C111" s="439"/>
      <c r="D111" s="429"/>
      <c r="E111" s="439"/>
      <c r="F111" s="429"/>
      <c r="G111" s="395"/>
      <c r="H111" s="439"/>
      <c r="I111" s="429"/>
      <c r="J111" s="439"/>
      <c r="K111" s="429"/>
      <c r="L111" s="395"/>
      <c r="M111" s="395"/>
      <c r="N111" s="395"/>
      <c r="O111" s="397"/>
    </row>
    <row r="112" spans="1:15" ht="24.95" customHeight="1" x14ac:dyDescent="0.15">
      <c r="A112" s="22"/>
      <c r="B112" s="22"/>
      <c r="C112" s="22"/>
      <c r="D112" s="22"/>
      <c r="E112" s="22"/>
      <c r="F112" s="22"/>
      <c r="G112" s="22"/>
      <c r="H112" s="22"/>
      <c r="I112" s="22"/>
      <c r="J112" s="22"/>
      <c r="K112" s="22"/>
      <c r="L112" s="22"/>
      <c r="M112" s="22"/>
      <c r="N112" s="22"/>
      <c r="O112" s="22"/>
    </row>
    <row r="113" spans="1:15" ht="24.95" customHeight="1" x14ac:dyDescent="0.15">
      <c r="A113" s="442"/>
      <c r="B113" s="25"/>
      <c r="C113" s="25"/>
      <c r="D113" s="25"/>
      <c r="E113" s="25"/>
      <c r="F113" s="25"/>
      <c r="G113" s="25"/>
      <c r="H113" s="25"/>
      <c r="I113" s="25"/>
      <c r="J113" s="25"/>
      <c r="K113" s="25"/>
      <c r="L113" s="25"/>
      <c r="M113" s="25"/>
      <c r="N113" s="25"/>
      <c r="O113" s="25"/>
    </row>
    <row r="114" spans="1:15" ht="24.95" customHeight="1" x14ac:dyDescent="0.15">
      <c r="A114" s="442"/>
      <c r="B114" s="25"/>
      <c r="C114" s="25"/>
      <c r="D114" s="25"/>
      <c r="E114" s="25"/>
      <c r="F114" s="25"/>
      <c r="G114" s="25"/>
      <c r="H114" s="25"/>
      <c r="I114" s="25"/>
      <c r="J114" s="25"/>
      <c r="K114" s="25"/>
      <c r="L114" s="25"/>
      <c r="M114" s="25"/>
      <c r="N114" s="25"/>
      <c r="O114" s="25"/>
    </row>
    <row r="115" spans="1:15" ht="24.95" customHeight="1" x14ac:dyDescent="0.15">
      <c r="A115" s="442"/>
      <c r="B115" s="25"/>
      <c r="C115" s="25"/>
      <c r="D115" s="25"/>
      <c r="E115" s="25"/>
      <c r="F115" s="25"/>
      <c r="G115" s="25"/>
      <c r="H115" s="25"/>
      <c r="I115" s="25"/>
      <c r="J115" s="25"/>
      <c r="K115" s="25"/>
      <c r="L115" s="25"/>
      <c r="M115" s="25"/>
      <c r="N115" s="25"/>
      <c r="O115" s="25"/>
    </row>
    <row r="116" spans="1:15" ht="24.95" customHeight="1" x14ac:dyDescent="0.15">
      <c r="A116" s="442"/>
      <c r="B116" s="25"/>
      <c r="C116" s="25"/>
      <c r="D116" s="25"/>
      <c r="E116" s="25"/>
      <c r="F116" s="25"/>
      <c r="G116" s="25"/>
      <c r="H116" s="25"/>
      <c r="I116" s="25"/>
      <c r="J116" s="25"/>
      <c r="K116" s="25"/>
      <c r="L116" s="25"/>
      <c r="M116" s="25"/>
      <c r="N116" s="25"/>
      <c r="O116" s="25"/>
    </row>
    <row r="117" spans="1:15" ht="24.95" customHeight="1" x14ac:dyDescent="0.15">
      <c r="A117" s="442"/>
      <c r="B117" s="25"/>
      <c r="C117" s="25"/>
      <c r="D117" s="25"/>
      <c r="E117" s="25"/>
      <c r="F117" s="25"/>
      <c r="G117" s="25"/>
      <c r="H117" s="25"/>
      <c r="I117" s="25"/>
      <c r="J117" s="25"/>
      <c r="K117" s="25"/>
      <c r="L117" s="25"/>
      <c r="M117" s="25"/>
      <c r="N117" s="25"/>
      <c r="O117" s="25"/>
    </row>
    <row r="118" spans="1:15" ht="24.95" customHeight="1" x14ac:dyDescent="0.15">
      <c r="A118" s="442"/>
      <c r="B118" s="25"/>
      <c r="C118" s="25"/>
      <c r="D118" s="25"/>
      <c r="E118" s="25"/>
      <c r="F118" s="25"/>
      <c r="G118" s="25"/>
      <c r="H118" s="25"/>
      <c r="I118" s="25"/>
      <c r="J118" s="25"/>
      <c r="K118" s="25"/>
      <c r="L118" s="25"/>
      <c r="M118" s="25"/>
      <c r="N118" s="25"/>
      <c r="O118" s="25"/>
    </row>
    <row r="119" spans="1:15" ht="24.95" customHeight="1" x14ac:dyDescent="0.15">
      <c r="A119" s="442"/>
      <c r="B119" s="25"/>
      <c r="C119" s="25"/>
      <c r="D119" s="25"/>
      <c r="E119" s="25"/>
      <c r="F119" s="25"/>
      <c r="G119" s="25"/>
      <c r="H119" s="25"/>
      <c r="I119" s="25"/>
      <c r="J119" s="25"/>
      <c r="K119" s="25"/>
      <c r="L119" s="25"/>
      <c r="M119" s="25"/>
      <c r="N119" s="25"/>
      <c r="O119" s="25"/>
    </row>
    <row r="120" spans="1:15" ht="24.95" customHeight="1" x14ac:dyDescent="0.15">
      <c r="A120" s="442"/>
      <c r="B120" s="25"/>
      <c r="C120" s="25"/>
      <c r="D120" s="25"/>
      <c r="E120" s="25"/>
      <c r="F120" s="25"/>
      <c r="G120" s="25"/>
      <c r="H120" s="25"/>
      <c r="I120" s="25"/>
      <c r="J120" s="25"/>
      <c r="K120" s="25"/>
      <c r="L120" s="25"/>
      <c r="M120" s="25"/>
      <c r="N120" s="25"/>
      <c r="O120" s="25"/>
    </row>
    <row r="121" spans="1:15" x14ac:dyDescent="0.15">
      <c r="A121" s="25"/>
      <c r="B121" s="25"/>
    </row>
  </sheetData>
  <mergeCells count="769">
    <mergeCell ref="L108:L109"/>
    <mergeCell ref="M108:M109"/>
    <mergeCell ref="A119:A120"/>
    <mergeCell ref="M110:M111"/>
    <mergeCell ref="N110:N111"/>
    <mergeCell ref="O110:O111"/>
    <mergeCell ref="A113:A114"/>
    <mergeCell ref="A115:A116"/>
    <mergeCell ref="A117:A118"/>
    <mergeCell ref="G110:G111"/>
    <mergeCell ref="H110:H111"/>
    <mergeCell ref="I110:I111"/>
    <mergeCell ref="J110:J111"/>
    <mergeCell ref="K110:K111"/>
    <mergeCell ref="L110:L111"/>
    <mergeCell ref="A110:A111"/>
    <mergeCell ref="B110:B111"/>
    <mergeCell ref="C110:C111"/>
    <mergeCell ref="D110:D111"/>
    <mergeCell ref="E110:E111"/>
    <mergeCell ref="F110:F111"/>
    <mergeCell ref="N108:N109"/>
    <mergeCell ref="O108:O109"/>
    <mergeCell ref="O106:O107"/>
    <mergeCell ref="A108:A109"/>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A106:A107"/>
    <mergeCell ref="B106:B107"/>
    <mergeCell ref="C106:C107"/>
    <mergeCell ref="D106:D107"/>
    <mergeCell ref="E106:E107"/>
    <mergeCell ref="F106:F107"/>
    <mergeCell ref="J108:J109"/>
    <mergeCell ref="K108:K109"/>
    <mergeCell ref="A102:A103"/>
    <mergeCell ref="B102:B103"/>
    <mergeCell ref="C102:C103"/>
    <mergeCell ref="D102:D103"/>
    <mergeCell ref="E102:E103"/>
    <mergeCell ref="I104:I105"/>
    <mergeCell ref="J104:J105"/>
    <mergeCell ref="K104:K105"/>
    <mergeCell ref="L104:L105"/>
    <mergeCell ref="L98:L99"/>
    <mergeCell ref="M98:M99"/>
    <mergeCell ref="N98:N99"/>
    <mergeCell ref="A98:A99"/>
    <mergeCell ref="B98:B99"/>
    <mergeCell ref="C98:C99"/>
    <mergeCell ref="G106:G107"/>
    <mergeCell ref="H106:H107"/>
    <mergeCell ref="H104:H105"/>
    <mergeCell ref="M102:M103"/>
    <mergeCell ref="N102:N103"/>
    <mergeCell ref="A104:A105"/>
    <mergeCell ref="B104:B105"/>
    <mergeCell ref="C104:C105"/>
    <mergeCell ref="D104:D105"/>
    <mergeCell ref="E104:E105"/>
    <mergeCell ref="F104:F105"/>
    <mergeCell ref="G104:G105"/>
    <mergeCell ref="G102:G103"/>
    <mergeCell ref="H102:H103"/>
    <mergeCell ref="I102:I103"/>
    <mergeCell ref="J102:J103"/>
    <mergeCell ref="K102:K103"/>
    <mergeCell ref="L102:L103"/>
    <mergeCell ref="A100:A101"/>
    <mergeCell ref="B100:B101"/>
    <mergeCell ref="C100:C101"/>
    <mergeCell ref="D100:D101"/>
    <mergeCell ref="E100:E101"/>
    <mergeCell ref="F100:F101"/>
    <mergeCell ref="G100:G101"/>
    <mergeCell ref="H100:H101"/>
    <mergeCell ref="I100:I101"/>
    <mergeCell ref="J100:J101"/>
    <mergeCell ref="K100:K101"/>
    <mergeCell ref="L100:L101"/>
    <mergeCell ref="M100:M101"/>
    <mergeCell ref="F102:F103"/>
    <mergeCell ref="N104:N105"/>
    <mergeCell ref="O104:O105"/>
    <mergeCell ref="N100:N101"/>
    <mergeCell ref="O100:O101"/>
    <mergeCell ref="O102:O103"/>
    <mergeCell ref="M104:M105"/>
    <mergeCell ref="D98:D99"/>
    <mergeCell ref="E98:E99"/>
    <mergeCell ref="F98:F99"/>
    <mergeCell ref="G98:G99"/>
    <mergeCell ref="H98:H99"/>
    <mergeCell ref="H96:H97"/>
    <mergeCell ref="M94:M95"/>
    <mergeCell ref="N94:N95"/>
    <mergeCell ref="O94:O95"/>
    <mergeCell ref="I94:I95"/>
    <mergeCell ref="J94:J95"/>
    <mergeCell ref="K94:K95"/>
    <mergeCell ref="L94:L95"/>
    <mergeCell ref="N96:N97"/>
    <mergeCell ref="O96:O97"/>
    <mergeCell ref="I96:I97"/>
    <mergeCell ref="J96:J97"/>
    <mergeCell ref="K96:K97"/>
    <mergeCell ref="L96:L97"/>
    <mergeCell ref="M96:M97"/>
    <mergeCell ref="O98:O99"/>
    <mergeCell ref="I98:I99"/>
    <mergeCell ref="J98:J99"/>
    <mergeCell ref="K98:K99"/>
    <mergeCell ref="G96:G97"/>
    <mergeCell ref="G94:G95"/>
    <mergeCell ref="H94:H95"/>
    <mergeCell ref="A94:A95"/>
    <mergeCell ref="B94:B95"/>
    <mergeCell ref="C94:C95"/>
    <mergeCell ref="D94:D95"/>
    <mergeCell ref="E94:E95"/>
    <mergeCell ref="F94:F95"/>
    <mergeCell ref="C90:C91"/>
    <mergeCell ref="D90:D91"/>
    <mergeCell ref="E90:E91"/>
    <mergeCell ref="F90:F91"/>
    <mergeCell ref="A96:A97"/>
    <mergeCell ref="B96:B97"/>
    <mergeCell ref="C96:C97"/>
    <mergeCell ref="D96:D97"/>
    <mergeCell ref="E96:E97"/>
    <mergeCell ref="F96:F97"/>
    <mergeCell ref="J92:J93"/>
    <mergeCell ref="K92:K93"/>
    <mergeCell ref="L92:L93"/>
    <mergeCell ref="M92:M93"/>
    <mergeCell ref="N92:N93"/>
    <mergeCell ref="O92:O93"/>
    <mergeCell ref="O90:O91"/>
    <mergeCell ref="A92:A93"/>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A90:A91"/>
    <mergeCell ref="B90:B91"/>
    <mergeCell ref="A86:A87"/>
    <mergeCell ref="B86:B87"/>
    <mergeCell ref="C86:C87"/>
    <mergeCell ref="D86:D87"/>
    <mergeCell ref="E86:E87"/>
    <mergeCell ref="I88:I89"/>
    <mergeCell ref="J88:J89"/>
    <mergeCell ref="K88:K89"/>
    <mergeCell ref="L88:L89"/>
    <mergeCell ref="L82:L83"/>
    <mergeCell ref="M82:M83"/>
    <mergeCell ref="N82:N83"/>
    <mergeCell ref="A82:A83"/>
    <mergeCell ref="B82:B83"/>
    <mergeCell ref="C82:C83"/>
    <mergeCell ref="G90:G91"/>
    <mergeCell ref="H90:H91"/>
    <mergeCell ref="H88:H89"/>
    <mergeCell ref="M86:M87"/>
    <mergeCell ref="N86:N87"/>
    <mergeCell ref="A88:A89"/>
    <mergeCell ref="B88:B89"/>
    <mergeCell ref="C88:C89"/>
    <mergeCell ref="D88:D89"/>
    <mergeCell ref="E88:E89"/>
    <mergeCell ref="F88:F89"/>
    <mergeCell ref="G88:G89"/>
    <mergeCell ref="G86:G87"/>
    <mergeCell ref="H86:H87"/>
    <mergeCell ref="I86:I87"/>
    <mergeCell ref="J86:J87"/>
    <mergeCell ref="K86:K87"/>
    <mergeCell ref="L86:L87"/>
    <mergeCell ref="A84:A85"/>
    <mergeCell ref="B84:B85"/>
    <mergeCell ref="C84:C85"/>
    <mergeCell ref="D84:D85"/>
    <mergeCell ref="E84:E85"/>
    <mergeCell ref="F84:F85"/>
    <mergeCell ref="G84:G85"/>
    <mergeCell ref="H84:H85"/>
    <mergeCell ref="I84:I85"/>
    <mergeCell ref="J84:J85"/>
    <mergeCell ref="K84:K85"/>
    <mergeCell ref="L84:L85"/>
    <mergeCell ref="M84:M85"/>
    <mergeCell ref="F86:F87"/>
    <mergeCell ref="N88:N89"/>
    <mergeCell ref="O88:O89"/>
    <mergeCell ref="N84:N85"/>
    <mergeCell ref="O84:O85"/>
    <mergeCell ref="O86:O87"/>
    <mergeCell ref="M88:M89"/>
    <mergeCell ref="D82:D83"/>
    <mergeCell ref="E82:E83"/>
    <mergeCell ref="F82:F83"/>
    <mergeCell ref="G82:G83"/>
    <mergeCell ref="H82:H83"/>
    <mergeCell ref="H80:H81"/>
    <mergeCell ref="M78:M79"/>
    <mergeCell ref="N78:N79"/>
    <mergeCell ref="O78:O79"/>
    <mergeCell ref="I78:I79"/>
    <mergeCell ref="J78:J79"/>
    <mergeCell ref="K78:K79"/>
    <mergeCell ref="L78:L79"/>
    <mergeCell ref="N80:N81"/>
    <mergeCell ref="O80:O81"/>
    <mergeCell ref="I80:I81"/>
    <mergeCell ref="J80:J81"/>
    <mergeCell ref="K80:K81"/>
    <mergeCell ref="L80:L81"/>
    <mergeCell ref="M80:M81"/>
    <mergeCell ref="O82:O83"/>
    <mergeCell ref="I82:I83"/>
    <mergeCell ref="J82:J83"/>
    <mergeCell ref="K82:K83"/>
    <mergeCell ref="G80:G81"/>
    <mergeCell ref="G78:G79"/>
    <mergeCell ref="H78:H79"/>
    <mergeCell ref="A78:A79"/>
    <mergeCell ref="B78:B79"/>
    <mergeCell ref="C78:C79"/>
    <mergeCell ref="D78:D79"/>
    <mergeCell ref="E78:E79"/>
    <mergeCell ref="F78:F79"/>
    <mergeCell ref="C74:C75"/>
    <mergeCell ref="D74:D75"/>
    <mergeCell ref="E74:E75"/>
    <mergeCell ref="F74:F75"/>
    <mergeCell ref="A80:A81"/>
    <mergeCell ref="B80:B81"/>
    <mergeCell ref="C80:C81"/>
    <mergeCell ref="D80:D81"/>
    <mergeCell ref="E80:E81"/>
    <mergeCell ref="F80:F81"/>
    <mergeCell ref="J76:J77"/>
    <mergeCell ref="K76:K77"/>
    <mergeCell ref="L76:L77"/>
    <mergeCell ref="M76:M77"/>
    <mergeCell ref="N76:N77"/>
    <mergeCell ref="O76:O77"/>
    <mergeCell ref="O74:O75"/>
    <mergeCell ref="A76:A77"/>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A74:A75"/>
    <mergeCell ref="B74:B75"/>
    <mergeCell ref="A70:A71"/>
    <mergeCell ref="B70:B71"/>
    <mergeCell ref="C70:C71"/>
    <mergeCell ref="D70:D71"/>
    <mergeCell ref="E70:E71"/>
    <mergeCell ref="I72:I73"/>
    <mergeCell ref="J72:J73"/>
    <mergeCell ref="K72:K73"/>
    <mergeCell ref="L72:L73"/>
    <mergeCell ref="L66:L67"/>
    <mergeCell ref="M66:M67"/>
    <mergeCell ref="N66:N67"/>
    <mergeCell ref="A66:A67"/>
    <mergeCell ref="B66:B67"/>
    <mergeCell ref="C66:C67"/>
    <mergeCell ref="G74:G75"/>
    <mergeCell ref="H74:H75"/>
    <mergeCell ref="H72:H73"/>
    <mergeCell ref="M70:M71"/>
    <mergeCell ref="N70:N71"/>
    <mergeCell ref="A72:A73"/>
    <mergeCell ref="B72:B73"/>
    <mergeCell ref="C72:C73"/>
    <mergeCell ref="D72:D73"/>
    <mergeCell ref="E72:E73"/>
    <mergeCell ref="F72:F73"/>
    <mergeCell ref="G72:G73"/>
    <mergeCell ref="G70:G71"/>
    <mergeCell ref="H70:H71"/>
    <mergeCell ref="I70:I71"/>
    <mergeCell ref="J70:J71"/>
    <mergeCell ref="K70:K71"/>
    <mergeCell ref="L70:L71"/>
    <mergeCell ref="A68:A69"/>
    <mergeCell ref="B68:B69"/>
    <mergeCell ref="C68:C69"/>
    <mergeCell ref="D68:D69"/>
    <mergeCell ref="E68:E69"/>
    <mergeCell ref="F68:F69"/>
    <mergeCell ref="G68:G69"/>
    <mergeCell ref="H68:H69"/>
    <mergeCell ref="I68:I69"/>
    <mergeCell ref="J68:J69"/>
    <mergeCell ref="K68:K69"/>
    <mergeCell ref="L68:L69"/>
    <mergeCell ref="M68:M69"/>
    <mergeCell ref="F70:F71"/>
    <mergeCell ref="N72:N73"/>
    <mergeCell ref="O72:O73"/>
    <mergeCell ref="N68:N69"/>
    <mergeCell ref="O68:O69"/>
    <mergeCell ref="O70:O71"/>
    <mergeCell ref="M72:M73"/>
    <mergeCell ref="D66:D67"/>
    <mergeCell ref="E66:E67"/>
    <mergeCell ref="F66:F67"/>
    <mergeCell ref="G66:G67"/>
    <mergeCell ref="H66:H67"/>
    <mergeCell ref="H64:H65"/>
    <mergeCell ref="M62:M63"/>
    <mergeCell ref="N62:N63"/>
    <mergeCell ref="O62:O63"/>
    <mergeCell ref="I62:I63"/>
    <mergeCell ref="J62:J63"/>
    <mergeCell ref="K62:K63"/>
    <mergeCell ref="L62:L63"/>
    <mergeCell ref="N64:N65"/>
    <mergeCell ref="O64:O65"/>
    <mergeCell ref="I64:I65"/>
    <mergeCell ref="J64:J65"/>
    <mergeCell ref="K64:K65"/>
    <mergeCell ref="L64:L65"/>
    <mergeCell ref="M64:M65"/>
    <mergeCell ref="O66:O67"/>
    <mergeCell ref="I66:I67"/>
    <mergeCell ref="J66:J67"/>
    <mergeCell ref="K66:K67"/>
    <mergeCell ref="G64:G65"/>
    <mergeCell ref="G62:G63"/>
    <mergeCell ref="H62:H63"/>
    <mergeCell ref="A62:A63"/>
    <mergeCell ref="B62:B63"/>
    <mergeCell ref="C62:C63"/>
    <mergeCell ref="D62:D63"/>
    <mergeCell ref="E62:E63"/>
    <mergeCell ref="F62:F63"/>
    <mergeCell ref="C58:C59"/>
    <mergeCell ref="D58:D59"/>
    <mergeCell ref="E58:E59"/>
    <mergeCell ref="F58:F59"/>
    <mergeCell ref="A64:A65"/>
    <mergeCell ref="B64:B65"/>
    <mergeCell ref="C64:C65"/>
    <mergeCell ref="D64:D65"/>
    <mergeCell ref="E64:E65"/>
    <mergeCell ref="F64:F65"/>
    <mergeCell ref="J60:J61"/>
    <mergeCell ref="K60:K61"/>
    <mergeCell ref="L60:L61"/>
    <mergeCell ref="M60:M61"/>
    <mergeCell ref="N60:N61"/>
    <mergeCell ref="O60:O61"/>
    <mergeCell ref="O58:O59"/>
    <mergeCell ref="A60:A61"/>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A58:A59"/>
    <mergeCell ref="B58:B59"/>
    <mergeCell ref="A54:A55"/>
    <mergeCell ref="B54:B55"/>
    <mergeCell ref="C54:C55"/>
    <mergeCell ref="D54:D55"/>
    <mergeCell ref="E54:E55"/>
    <mergeCell ref="I56:I57"/>
    <mergeCell ref="J56:J57"/>
    <mergeCell ref="K56:K57"/>
    <mergeCell ref="L56:L57"/>
    <mergeCell ref="L50:L51"/>
    <mergeCell ref="M50:M51"/>
    <mergeCell ref="N50:N51"/>
    <mergeCell ref="A50:A51"/>
    <mergeCell ref="B50:B51"/>
    <mergeCell ref="C50:C51"/>
    <mergeCell ref="G58:G59"/>
    <mergeCell ref="H58:H59"/>
    <mergeCell ref="H56:H57"/>
    <mergeCell ref="M54:M55"/>
    <mergeCell ref="N54:N55"/>
    <mergeCell ref="A56:A57"/>
    <mergeCell ref="B56:B57"/>
    <mergeCell ref="C56:C57"/>
    <mergeCell ref="D56:D57"/>
    <mergeCell ref="E56:E57"/>
    <mergeCell ref="F56:F57"/>
    <mergeCell ref="G56:G57"/>
    <mergeCell ref="G54:G55"/>
    <mergeCell ref="H54:H55"/>
    <mergeCell ref="I54:I55"/>
    <mergeCell ref="J54:J55"/>
    <mergeCell ref="K54:K55"/>
    <mergeCell ref="L54:L55"/>
    <mergeCell ref="A52:A53"/>
    <mergeCell ref="B52:B53"/>
    <mergeCell ref="C52:C53"/>
    <mergeCell ref="D52:D53"/>
    <mergeCell ref="E52:E53"/>
    <mergeCell ref="F52:F53"/>
    <mergeCell ref="G52:G53"/>
    <mergeCell ref="H52:H53"/>
    <mergeCell ref="I52:I53"/>
    <mergeCell ref="J52:J53"/>
    <mergeCell ref="K52:K53"/>
    <mergeCell ref="L52:L53"/>
    <mergeCell ref="M52:M53"/>
    <mergeCell ref="F54:F55"/>
    <mergeCell ref="N56:N57"/>
    <mergeCell ref="O56:O57"/>
    <mergeCell ref="N52:N53"/>
    <mergeCell ref="O52:O53"/>
    <mergeCell ref="O54:O55"/>
    <mergeCell ref="M56:M57"/>
    <mergeCell ref="D50:D51"/>
    <mergeCell ref="E50:E51"/>
    <mergeCell ref="F50:F51"/>
    <mergeCell ref="G50:G51"/>
    <mergeCell ref="H50:H51"/>
    <mergeCell ref="H48:H49"/>
    <mergeCell ref="M46:M47"/>
    <mergeCell ref="N46:N47"/>
    <mergeCell ref="O46:O47"/>
    <mergeCell ref="I46:I47"/>
    <mergeCell ref="J46:J47"/>
    <mergeCell ref="K46:K47"/>
    <mergeCell ref="L46:L47"/>
    <mergeCell ref="N48:N49"/>
    <mergeCell ref="O48:O49"/>
    <mergeCell ref="I48:I49"/>
    <mergeCell ref="J48:J49"/>
    <mergeCell ref="K48:K49"/>
    <mergeCell ref="L48:L49"/>
    <mergeCell ref="M48:M49"/>
    <mergeCell ref="O50:O51"/>
    <mergeCell ref="I50:I51"/>
    <mergeCell ref="J50:J51"/>
    <mergeCell ref="K50:K51"/>
    <mergeCell ref="G48:G49"/>
    <mergeCell ref="G46:G47"/>
    <mergeCell ref="H46:H47"/>
    <mergeCell ref="A46:A47"/>
    <mergeCell ref="B46:B47"/>
    <mergeCell ref="C46:C47"/>
    <mergeCell ref="D46:D47"/>
    <mergeCell ref="E46:E47"/>
    <mergeCell ref="F46:F47"/>
    <mergeCell ref="C42:C43"/>
    <mergeCell ref="D42:D43"/>
    <mergeCell ref="E42:E43"/>
    <mergeCell ref="F42:F43"/>
    <mergeCell ref="A48:A49"/>
    <mergeCell ref="B48:B49"/>
    <mergeCell ref="C48:C49"/>
    <mergeCell ref="D48:D49"/>
    <mergeCell ref="E48:E49"/>
    <mergeCell ref="F48:F49"/>
    <mergeCell ref="J44:J45"/>
    <mergeCell ref="K44:K45"/>
    <mergeCell ref="L44:L45"/>
    <mergeCell ref="M44:M45"/>
    <mergeCell ref="N44:N45"/>
    <mergeCell ref="O44:O45"/>
    <mergeCell ref="O42:O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A42:A43"/>
    <mergeCell ref="B42:B43"/>
    <mergeCell ref="A38:A39"/>
    <mergeCell ref="B38:B39"/>
    <mergeCell ref="C38:C39"/>
    <mergeCell ref="D38:D39"/>
    <mergeCell ref="E38:E39"/>
    <mergeCell ref="I40:I41"/>
    <mergeCell ref="J40:J41"/>
    <mergeCell ref="K40:K41"/>
    <mergeCell ref="L40:L41"/>
    <mergeCell ref="L34:L35"/>
    <mergeCell ref="M34:M35"/>
    <mergeCell ref="N34:N35"/>
    <mergeCell ref="A34:A35"/>
    <mergeCell ref="B34:B35"/>
    <mergeCell ref="C34:C35"/>
    <mergeCell ref="G42:G43"/>
    <mergeCell ref="H42:H43"/>
    <mergeCell ref="H40:H41"/>
    <mergeCell ref="M38:M39"/>
    <mergeCell ref="N38:N39"/>
    <mergeCell ref="A40:A41"/>
    <mergeCell ref="B40:B41"/>
    <mergeCell ref="C40:C41"/>
    <mergeCell ref="D40:D41"/>
    <mergeCell ref="E40:E41"/>
    <mergeCell ref="F40:F41"/>
    <mergeCell ref="G40:G41"/>
    <mergeCell ref="G38:G39"/>
    <mergeCell ref="H38:H39"/>
    <mergeCell ref="I38:I39"/>
    <mergeCell ref="J38:J39"/>
    <mergeCell ref="K38:K39"/>
    <mergeCell ref="L38:L39"/>
    <mergeCell ref="A36:A37"/>
    <mergeCell ref="B36:B37"/>
    <mergeCell ref="C36:C37"/>
    <mergeCell ref="D36:D37"/>
    <mergeCell ref="E36:E37"/>
    <mergeCell ref="F36:F37"/>
    <mergeCell ref="G36:G37"/>
    <mergeCell ref="H36:H37"/>
    <mergeCell ref="I36:I37"/>
    <mergeCell ref="J36:J37"/>
    <mergeCell ref="K36:K37"/>
    <mergeCell ref="L36:L37"/>
    <mergeCell ref="M36:M37"/>
    <mergeCell ref="F38:F39"/>
    <mergeCell ref="N40:N41"/>
    <mergeCell ref="O40:O41"/>
    <mergeCell ref="N36:N37"/>
    <mergeCell ref="O36:O37"/>
    <mergeCell ref="O38:O39"/>
    <mergeCell ref="M40:M41"/>
    <mergeCell ref="D34:D35"/>
    <mergeCell ref="E34:E35"/>
    <mergeCell ref="F34:F35"/>
    <mergeCell ref="G34:G35"/>
    <mergeCell ref="H34:H35"/>
    <mergeCell ref="H32:H33"/>
    <mergeCell ref="M30:M31"/>
    <mergeCell ref="N30:N31"/>
    <mergeCell ref="O30:O31"/>
    <mergeCell ref="I30:I31"/>
    <mergeCell ref="J30:J31"/>
    <mergeCell ref="K30:K31"/>
    <mergeCell ref="L30:L31"/>
    <mergeCell ref="N32:N33"/>
    <mergeCell ref="O32:O33"/>
    <mergeCell ref="I32:I33"/>
    <mergeCell ref="J32:J33"/>
    <mergeCell ref="K32:K33"/>
    <mergeCell ref="L32:L33"/>
    <mergeCell ref="M32:M33"/>
    <mergeCell ref="O34:O35"/>
    <mergeCell ref="I34:I35"/>
    <mergeCell ref="J34:J35"/>
    <mergeCell ref="K34:K35"/>
    <mergeCell ref="G32:G33"/>
    <mergeCell ref="G30:G31"/>
    <mergeCell ref="H30:H31"/>
    <mergeCell ref="A30:A31"/>
    <mergeCell ref="B30:B31"/>
    <mergeCell ref="C30:C31"/>
    <mergeCell ref="D30:D31"/>
    <mergeCell ref="E30:E31"/>
    <mergeCell ref="F30:F31"/>
    <mergeCell ref="C26:C27"/>
    <mergeCell ref="D26:D27"/>
    <mergeCell ref="E26:E27"/>
    <mergeCell ref="F26:F27"/>
    <mergeCell ref="A32:A33"/>
    <mergeCell ref="B32:B33"/>
    <mergeCell ref="C32:C33"/>
    <mergeCell ref="D32:D33"/>
    <mergeCell ref="E32:E33"/>
    <mergeCell ref="F32:F33"/>
    <mergeCell ref="J28:J29"/>
    <mergeCell ref="K28:K29"/>
    <mergeCell ref="L28:L29"/>
    <mergeCell ref="M28:M29"/>
    <mergeCell ref="N28:N29"/>
    <mergeCell ref="O28:O29"/>
    <mergeCell ref="O26:O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N26:N27"/>
    <mergeCell ref="A26:A27"/>
    <mergeCell ref="B26:B27"/>
    <mergeCell ref="G26:G27"/>
    <mergeCell ref="H26:H27"/>
    <mergeCell ref="H24:H25"/>
    <mergeCell ref="M22:M23"/>
    <mergeCell ref="N22:N23"/>
    <mergeCell ref="O22:O23"/>
    <mergeCell ref="A24:A25"/>
    <mergeCell ref="B24:B25"/>
    <mergeCell ref="C24:C25"/>
    <mergeCell ref="D24:D25"/>
    <mergeCell ref="E24:E25"/>
    <mergeCell ref="F24:F25"/>
    <mergeCell ref="G24:G25"/>
    <mergeCell ref="G22:G23"/>
    <mergeCell ref="H22:H23"/>
    <mergeCell ref="I22:I23"/>
    <mergeCell ref="J22:J23"/>
    <mergeCell ref="K22:K23"/>
    <mergeCell ref="L22:L23"/>
    <mergeCell ref="A22:A23"/>
    <mergeCell ref="B22:B23"/>
    <mergeCell ref="C22:C23"/>
    <mergeCell ref="D22:D23"/>
    <mergeCell ref="E22:E23"/>
    <mergeCell ref="F22:F23"/>
    <mergeCell ref="N24:N25"/>
    <mergeCell ref="O24:O25"/>
    <mergeCell ref="J20:J21"/>
    <mergeCell ref="K20:K21"/>
    <mergeCell ref="L20:L21"/>
    <mergeCell ref="M20:M21"/>
    <mergeCell ref="N20:N21"/>
    <mergeCell ref="O20:O21"/>
    <mergeCell ref="I24:I25"/>
    <mergeCell ref="J24:J25"/>
    <mergeCell ref="K24:K25"/>
    <mergeCell ref="L24:L25"/>
    <mergeCell ref="M24:M25"/>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 ref="C18:C19"/>
    <mergeCell ref="D18:D19"/>
    <mergeCell ref="E18:E19"/>
    <mergeCell ref="F18:F19"/>
    <mergeCell ref="G18:G19"/>
    <mergeCell ref="H18:H19"/>
    <mergeCell ref="H16:H17"/>
    <mergeCell ref="M14:M15"/>
    <mergeCell ref="N14:N15"/>
    <mergeCell ref="O14:O15"/>
    <mergeCell ref="A16:A17"/>
    <mergeCell ref="B16:B17"/>
    <mergeCell ref="C16:C17"/>
    <mergeCell ref="D16:D17"/>
    <mergeCell ref="E16:E17"/>
    <mergeCell ref="F16:F17"/>
    <mergeCell ref="G16:G17"/>
    <mergeCell ref="G14:G15"/>
    <mergeCell ref="H14:H15"/>
    <mergeCell ref="I14:I15"/>
    <mergeCell ref="J14:J15"/>
    <mergeCell ref="K14:K15"/>
    <mergeCell ref="L14:L15"/>
    <mergeCell ref="N16:N17"/>
    <mergeCell ref="O16:O17"/>
    <mergeCell ref="I16:I17"/>
    <mergeCell ref="J16:J17"/>
    <mergeCell ref="K16:K17"/>
    <mergeCell ref="L16:L17"/>
    <mergeCell ref="M16:M17"/>
    <mergeCell ref="A14:A15"/>
    <mergeCell ref="B14:B15"/>
    <mergeCell ref="C14:C15"/>
    <mergeCell ref="D14:D15"/>
    <mergeCell ref="E14:E15"/>
    <mergeCell ref="F14:F15"/>
    <mergeCell ref="F12:F13"/>
    <mergeCell ref="G12:G13"/>
    <mergeCell ref="H12:H13"/>
    <mergeCell ref="A12:A13"/>
    <mergeCell ref="B12:B13"/>
    <mergeCell ref="C12:C13"/>
    <mergeCell ref="D12:D13"/>
    <mergeCell ref="E12:E13"/>
    <mergeCell ref="L12:L13"/>
    <mergeCell ref="M12:M13"/>
    <mergeCell ref="N12:N13"/>
    <mergeCell ref="O12:O13"/>
    <mergeCell ref="I12:I13"/>
    <mergeCell ref="J12:J13"/>
    <mergeCell ref="K12:K13"/>
    <mergeCell ref="A4:A7"/>
    <mergeCell ref="B8:O8"/>
    <mergeCell ref="A9:A11"/>
    <mergeCell ref="B9:B11"/>
    <mergeCell ref="C9:G9"/>
    <mergeCell ref="H9:L9"/>
    <mergeCell ref="M9:M10"/>
    <mergeCell ref="N9:N10"/>
    <mergeCell ref="C10:D10"/>
    <mergeCell ref="E10:F10"/>
    <mergeCell ref="G10:G11"/>
    <mergeCell ref="H10:I10"/>
    <mergeCell ref="J10:K10"/>
    <mergeCell ref="L10:L11"/>
    <mergeCell ref="O10:O11"/>
  </mergeCells>
  <phoneticPr fontId="2"/>
  <printOptions horizontalCentered="1"/>
  <pageMargins left="0.51181102362204722" right="0.19685039370078741" top="0.59055118110236227" bottom="0.39370078740157483" header="0.47244094488188981" footer="0.15748031496062992"/>
  <pageSetup paperSize="9" scale="50" orientation="portrait" r:id="rId1"/>
  <headerFooter alignWithMargins="0"/>
  <rowBreaks count="1" manualBreakCount="1">
    <brk id="112"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0A02A9B-46BF-49FC-BD8D-6C72A7B4E45D}">
  <ds:schemaRefs>
    <ds:schemaRef ds:uri="http://schemas.microsoft.com/sharepoint/v3/contenttype/forms"/>
  </ds:schemaRefs>
</ds:datastoreItem>
</file>

<file path=customXml/itemProps2.xml><?xml version="1.0" encoding="utf-8"?>
<ds:datastoreItem xmlns:ds="http://schemas.openxmlformats.org/officeDocument/2006/customXml" ds:itemID="{25AD95EA-4C38-4343-B2EB-9EACFFD02780}">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F8C50880-B23F-4027-90A9-B6ADFC69B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提出資料一覧</vt:lpstr>
      <vt:lpstr>チェックリスト</vt:lpstr>
      <vt:lpstr>理由書</vt:lpstr>
      <vt:lpstr>工事費内訳調査票</vt:lpstr>
      <vt:lpstr>工事費内訳調査記入例</vt:lpstr>
      <vt:lpstr>施工体系図</vt:lpstr>
      <vt:lpstr>参考様式（支払整理関係）</vt:lpstr>
      <vt:lpstr>比較表1</vt:lpstr>
      <vt:lpstr>比較表1 記入例</vt:lpstr>
      <vt:lpstr>比較表2</vt:lpstr>
      <vt:lpstr>比較表3</vt:lpstr>
      <vt:lpstr>比較表4</vt:lpstr>
      <vt:lpstr>比較表5</vt:lpstr>
      <vt:lpstr>比較表5 記入例</vt:lpstr>
      <vt:lpstr>比較表6</vt:lpstr>
      <vt:lpstr>比較表7</vt:lpstr>
      <vt:lpstr>チェックリスト!Print_Area</vt:lpstr>
      <vt:lpstr>工事費内訳調査記入例!Print_Area</vt:lpstr>
      <vt:lpstr>提出資料一覧!Print_Area</vt:lpstr>
      <vt:lpstr>比較表1!Print_Area</vt:lpstr>
      <vt:lpstr>'比較表1 記入例'!Print_Area</vt:lpstr>
      <vt:lpstr>比較表2!Print_Area</vt:lpstr>
      <vt:lpstr>比較表3!Print_Area</vt:lpstr>
      <vt:lpstr>比較表4!Print_Area</vt:lpstr>
      <vt:lpstr>比較表5!Print_Area</vt:lpstr>
      <vt:lpstr>'比較表5 記入例'!Print_Area</vt:lpstr>
      <vt:lpstr>比較表6!Print_Area</vt:lpstr>
      <vt:lpstr>比較表7!Print_Area</vt:lpstr>
      <vt:lpstr>表紙!Print_Area</vt:lpstr>
      <vt:lpstr>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建設産業課</dc:creator>
  <cp:lastModifiedBy>岡内 航</cp:lastModifiedBy>
  <cp:lastPrinted>2025-05-16T07:11:36Z</cp:lastPrinted>
  <dcterms:created xsi:type="dcterms:W3CDTF">2007-05-24T05:46:52Z</dcterms:created>
  <dcterms:modified xsi:type="dcterms:W3CDTF">2025-05-16T07:11:48Z</dcterms:modified>
</cp:coreProperties>
</file>